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cifuentes\Desktop\"/>
    </mc:Choice>
  </mc:AlternateContent>
  <xr:revisionPtr revIDLastSave="0" documentId="8_{760C1284-A50B-8146-AB87-82D31933528B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Tablero" sheetId="1" r:id="rId1"/>
  </sheets>
  <definedNames>
    <definedName name="_xlnm.Print_Area" localSheetId="0">Tablero!$A$1:$P$39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O10" i="1"/>
  <c r="O8" i="1"/>
  <c r="O16" i="1"/>
  <c r="F16" i="1"/>
  <c r="I25" i="1"/>
</calcChain>
</file>

<file path=xl/sharedStrings.xml><?xml version="1.0" encoding="utf-8"?>
<sst xmlns="http://schemas.openxmlformats.org/spreadsheetml/2006/main" count="72" uniqueCount="70">
  <si>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</si>
  <si>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</si>
  <si>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</si>
  <si>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</si>
  <si>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</si>
  <si>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</si>
  <si>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</si>
  <si>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</si>
  <si>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</si>
  <si>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</si>
  <si>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</si>
  <si>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</si>
  <si>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</si>
  <si>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</si>
  <si>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</si>
  <si>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</si>
  <si>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>EJECUCIÓN 
POR FINALIDADES</t>
  </si>
  <si>
    <t>Servicios técnicos o profesionales subgrupo 18</t>
  </si>
  <si>
    <t>Servicios técnicos o profesionales 029</t>
  </si>
  <si>
    <t>Q.000,000,000.00</t>
  </si>
  <si>
    <t>Finalidad A</t>
  </si>
  <si>
    <t>Finalidad B</t>
  </si>
  <si>
    <t>Finalidad C</t>
  </si>
  <si>
    <t>PROGRAMA 1</t>
  </si>
  <si>
    <t>Personal temporal 021
Personal temporal 022
Jornales 031</t>
  </si>
  <si>
    <t>Personal permanente 011</t>
  </si>
  <si>
    <t>Dirección General del Sistema Penitenciario</t>
  </si>
  <si>
    <t>Director General del Sistema Penitenciario</t>
  </si>
  <si>
    <t>Joaquín Rodrigo Flores Guzmán</t>
  </si>
  <si>
    <t>Subdirector General del  Sistema Penitenciario</t>
  </si>
  <si>
    <t xml:space="preserve">Adolfo Quiñonez Furlan </t>
  </si>
  <si>
    <t xml:space="preserve"> 4134 personas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</si>
  <si>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</si>
  <si>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</si>
  <si>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</si>
  <si>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</si>
  <si>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</si>
  <si>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</si>
  <si>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Servicios de Custodia y Rehabilitación de Privados de Libertad</t>
  </si>
  <si>
    <t>148 personas</t>
  </si>
  <si>
    <t>PRINCIPALES AVANCES O LOGROS
DEL 1 AL 31 DE MARZO DE 2023</t>
  </si>
  <si>
    <t xml:space="preserve"> PROGRAMAS PRESUPUESTARIOS</t>
  </si>
  <si>
    <t>000 personas
23 personas
25 personas</t>
  </si>
  <si>
    <t>63 personas</t>
  </si>
  <si>
    <t>Jornada de Papanicolaou a través del Centro de Salud La Trementina a beneficio de las privadas de libertad del Centro de Detención Preventiva para Hombres y Mujeres de los Jocotes, Departamento de Zacapa.</t>
  </si>
  <si>
    <t>Jornada médica a traves del Centro de Salud El Barrio a beneficio de la población reclusa del Centro de Detención para Hombres y Mujeres de Santa Elena, Departamento de Petén.</t>
  </si>
  <si>
    <t>Jornada de Genexpert para detección oportuna de Tuberculosis a traves de la Unidad Móvil del Programa de Tuberculosis del Ministerio de Salud Pública y Asistencia Social en los centros de detención de la zona 18, Granja Modelo de Rehabiiltación Canadá, Escuintla y Alta Seguridad Escuintla.</t>
  </si>
  <si>
    <t>Proyecto "Intensificación de la Prevención, El Diagnostico y Atención Integral del VIH, entre las Poblaciónes Vulnerables en Municipios Priorizados por Alta Carga de Enfermedad".</t>
  </si>
  <si>
    <t>Jornada de tamizaje voluntario con orientación en el Centro de Orientación Femenino C.O.F., para Mujeres Fraijanes, Departamento de Guatemala .</t>
  </si>
  <si>
    <t>Programas de Rehabiliación:  Atención Psicológica a privados de libertad ( 3,124 Atenciones), Atención Médico Odontológica a privados de libertad ( 12,764 atenciones), Atención en Trabajo Social a privados de libertad (11,156),  Atención Laboral a privados de libertad (22, 982 personas promedio mensual),  Educación Formal e Informal a privados de libertad ( Medición se efectua en junio y diciembre) ,Atención Grupos Vulnerabales privados de libertad (618 privados de libertad atendidos)  Expediente en régimen Progresivo (6,102expedientes trabajados) y expedientes por libertad condicional (174 expedientes trabajados).</t>
  </si>
  <si>
    <t>Mantenimiento y remozamiento de las instalaciones en los diferentes centros de detención a cargo de la Dirección General del Sistema Penitenciario ( 23 trabajos de manenimiento y remozamiento realizados en los diferentes centros de detención ).</t>
  </si>
  <si>
    <t>Ejecución del servicio de alimentación servida (800,196 raciones servidas).</t>
  </si>
  <si>
    <t>Región (I): Metropolitana, (Guatemala)</t>
  </si>
  <si>
    <t>Región (II): Norte (Baja Verapaz y Alta Verapaz)</t>
  </si>
  <si>
    <t>Región (III): Nororiente (Izabal, Zacapa, El Progreso)</t>
  </si>
  <si>
    <t>Región (IV): Suroriente (Santa Rosa, Jalapa, Jutiapa)</t>
  </si>
  <si>
    <t>Región (V): Central (Chimaltenango, Escuintla)</t>
  </si>
  <si>
    <t>Región (VI): Suroccidente (Totonicapán, Quetzaltenango, Suchitepequez, San Marcos)</t>
  </si>
  <si>
    <t>Región (VII): Noroccidente (Huehuetenango, Quiche)</t>
  </si>
  <si>
    <t>Región (VIII): Petén</t>
  </si>
  <si>
    <t>Ejecución de Requisas ( Se ejecutaron  42 requisas en el mes).</t>
  </si>
  <si>
    <t>ACTUALIZADO AL 1 AL 31 DE MARZO DEL 2023</t>
  </si>
  <si>
    <t>Taller de  Prevención contra la Corrupción, desarrollar en los funcionarios y empleados públicos del Sistema Penitenciario una cultura de Prevención y combate a la corrupción.</t>
  </si>
  <si>
    <t>Taller en Primeros Auxilios Psicológicos en el cual brindar conocimiento y estrategias de afrontamiento en temas de reacción ante eventos traumáticos o estresantes de los guardias penitenciarios cuando custodian a privados de libertad.</t>
  </si>
  <si>
    <t>Taller Protocolo de Visita Intima General, cuyo objetivo es establecer los procedimientos administrativos y operativos, para el cumplimiento del derecho de visita íntima para la población privada de libertad dentro de los centros de detención.</t>
  </si>
  <si>
    <t xml:space="preserve">Refuerzo Taller Buena Gestión Penitenciaria en tema de Derechos Humanos, para fortalecer  los conocimientos y capacidades de los empleados Penitenciarios con funciones de Directores, Subdirectores, Alcaides, Jefes de Seguridad, Jefes de Servicio y Comandantes de Guardia para garantizar actuaciones apegadas al marco legal vigente y no vulnerar los Derechos Humanos en General.  </t>
  </si>
  <si>
    <t>Taller de Acreditación Asociación Correccionales de América/coordinado con UNMGP, con el objetivo de orientar al personal sobre la importancia de la Acreditación del Centro de Cumplimiento de Condena para Mujeres Fraijanes ante el –ACA- lo cual requiere de un análisis, Planificación y Ejecución, enfocado en tres factores fundamentales Orden, Control y Limpieza.</t>
  </si>
  <si>
    <t xml:space="preserve">Taller Ética Penitenciaria, con el fin de orientar y motivar a los empleados Penitenciarios a mantener un elevado patrón de conducta dentro del deber ser y dar a conocer el fortalecimiento que se hace de los valores positivos de relaciones humanas y de pertenencia institucional requeridos para una correcta labor penitenciaria.  </t>
  </si>
  <si>
    <t>Se  ejecuto el Departamento de Compras y Eventos de Cotizacion el 95.00% el cual aciende a un monto de Q 19,068,445.19 para el mes de marzo de 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</si>
</sst>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Q&quot;#,##0;[Red]\-&quot;Q&quot;#,##0"/>
    <numFmt numFmtId="165" formatCode="&quot;Q&quot;#,##0.00;\-&quot;Q&quot;#,##0.00"/>
    <numFmt numFmtId="166" formatCode="&quot;Q&quot;#,##0.00;[Red]\-&quot;Q&quot;#,##0.00"/>
    <numFmt numFmtId="167" formatCode="_-&quot;Q&quot;* #,##0.00_-;\-&quot;Q&quot;* #,##0.00_-;_-&quot;Q&quot;* &quot;-&quot;??_-;_-@_-"/>
    <numFmt numFmtId="168" formatCode="_-* #,##0.00_-;\-* #,##0.00_-;_-* &quot;-&quot;??_-;_-@_-"/>
    <numFmt numFmtId="169" formatCode="0.0"/>
    <numFmt numFmtId="170" formatCode="&quot;Q&quot;#,##0.00"/>
    <numFmt numFmtId="171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10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4" borderId="0" xfId="0" applyFont="1" applyFill="1"/>
    <xf numFmtId="166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11" fillId="4" borderId="0" xfId="0" applyFont="1" applyFill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170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170" fontId="2" fillId="3" borderId="15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171" fontId="2" fillId="3" borderId="7" xfId="3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165" fontId="2" fillId="4" borderId="28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169" fontId="2" fillId="4" borderId="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9" fontId="2" fillId="0" borderId="0" xfId="2" applyFont="1" applyBorder="1" applyAlignment="1">
      <alignment horizontal="center" vertical="center"/>
    </xf>
    <xf numFmtId="10" fontId="2" fillId="0" borderId="29" xfId="2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165" fontId="2" fillId="4" borderId="0" xfId="1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 vertical="center"/>
    </xf>
    <xf numFmtId="166" fontId="2" fillId="3" borderId="2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6" fontId="2" fillId="3" borderId="14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0" fontId="2" fillId="3" borderId="15" xfId="0" applyNumberFormat="1" applyFont="1" applyFill="1" applyBorder="1" applyAlignment="1">
      <alignment horizontal="center" vertical="center"/>
    </xf>
    <xf numFmtId="170" fontId="2" fillId="3" borderId="21" xfId="0" applyNumberFormat="1" applyFont="1" applyFill="1" applyBorder="1" applyAlignment="1">
      <alignment horizontal="center" vertical="center"/>
    </xf>
    <xf numFmtId="170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165" fontId="2" fillId="0" borderId="28" xfId="1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166" fontId="2" fillId="4" borderId="0" xfId="0" applyNumberFormat="1" applyFont="1" applyFill="1" applyBorder="1" applyAlignment="1">
      <alignment horizontal="center" vertical="center"/>
    </xf>
    <xf numFmtId="170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0" fontId="2" fillId="3" borderId="5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 /><Relationship Id="rId2" Type="http://schemas.microsoft.com/office/2007/relationships/hdphoto" Target="../media/hdphoto1.wdp" /><Relationship Id="rId1" Type="http://schemas.openxmlformats.org/officeDocument/2006/relationships/image" Target="../media/image1.png" /><Relationship Id="rId6" Type="http://schemas.openxmlformats.org/officeDocument/2006/relationships/image" Target="../media/image5.jpeg" /><Relationship Id="rId5" Type="http://schemas.openxmlformats.org/officeDocument/2006/relationships/image" Target="../media/image4.png" /><Relationship Id="rId4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16</xdr:row>
      <xdr:rowOff>150922</xdr:rowOff>
    </xdr:from>
    <xdr:to>
      <xdr:col>11</xdr:col>
      <xdr:colOff>336176</xdr:colOff>
      <xdr:row>21</xdr:row>
      <xdr:rowOff>70147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109" y="4001743"/>
          <a:ext cx="1947568" cy="224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573833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18</xdr:row>
      <xdr:rowOff>44824</xdr:rowOff>
    </xdr:from>
    <xdr:to>
      <xdr:col>5</xdr:col>
      <xdr:colOff>401661</xdr:colOff>
      <xdr:row>21</xdr:row>
      <xdr:rowOff>55905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 editAs="oneCell">
    <xdr:from>
      <xdr:col>14</xdr:col>
      <xdr:colOff>130969</xdr:colOff>
      <xdr:row>0</xdr:row>
      <xdr:rowOff>107157</xdr:rowOff>
    </xdr:from>
    <xdr:to>
      <xdr:col>14</xdr:col>
      <xdr:colOff>1083469</xdr:colOff>
      <xdr:row>4</xdr:row>
      <xdr:rowOff>11907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0" y="107157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2"/>
  <sheetViews>
    <sheetView tabSelected="1" topLeftCell="H25" zoomScale="77" zoomScaleNormal="77" workbookViewId="0">
      <selection activeCell="N56" sqref="N56"/>
    </sheetView>
  </sheetViews>
  <sheetFormatPr defaultColWidth="11.43359375" defaultRowHeight="15" x14ac:dyDescent="0.2"/>
  <cols>
    <col min="1" max="1" width="11.43359375" style="1"/>
    <col min="2" max="2" width="26.90234375" style="1" customWidth="1"/>
    <col min="3" max="3" width="33.359375" style="1" customWidth="1"/>
    <col min="4" max="4" width="3.8984375" style="1" customWidth="1"/>
    <col min="5" max="5" width="33.765625" style="1" customWidth="1"/>
    <col min="6" max="6" width="21.65625" style="1" customWidth="1"/>
    <col min="7" max="7" width="3.8984375" style="1" customWidth="1"/>
    <col min="8" max="8" width="30.8046875" style="1" customWidth="1"/>
    <col min="9" max="9" width="23.9453125" style="1" customWidth="1"/>
    <col min="10" max="10" width="3.8984375" style="1" customWidth="1"/>
    <col min="11" max="11" width="37.26171875" style="1" customWidth="1"/>
    <col min="12" max="12" width="16.0078125" style="1" customWidth="1"/>
    <col min="13" max="13" width="3.8984375" style="1" customWidth="1"/>
    <col min="14" max="14" width="43.44921875" style="1" customWidth="1"/>
    <col min="15" max="15" width="17.75390625" style="1" customWidth="1"/>
    <col min="16" max="18" width="11.43359375" style="1"/>
    <col min="19" max="19" width="13.1796875" style="1" bestFit="1" customWidth="1"/>
    <col min="20" max="16384" width="11.43359375" style="1"/>
  </cols>
  <sheetData>
    <row r="2" spans="2:20" ht="25.5" x14ac:dyDescent="0.3">
      <c r="B2" s="87" t="s">
        <v>14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20" ht="18" x14ac:dyDescent="0.2">
      <c r="B3" s="88" t="s">
        <v>61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2:20" ht="22.5" x14ac:dyDescent="0.25">
      <c r="B4" s="90" t="s">
        <v>26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2:20" ht="12.75" customHeight="1" x14ac:dyDescent="0.2">
      <c r="B5" s="12"/>
      <c r="C5" s="13"/>
      <c r="D5" s="13"/>
      <c r="E5" s="13"/>
      <c r="F5" s="13"/>
      <c r="G5" s="13"/>
      <c r="H5" s="13"/>
      <c r="I5" s="13"/>
      <c r="J5" s="14"/>
      <c r="K5" s="14"/>
      <c r="L5" s="14"/>
      <c r="M5" s="14"/>
      <c r="N5" s="14"/>
      <c r="O5" s="15" t="s">
        <v>6</v>
      </c>
    </row>
    <row r="6" spans="2:20" ht="15.75" thickBot="1" x14ac:dyDescent="0.25"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</row>
    <row r="7" spans="2:20" ht="37.5" customHeight="1" x14ac:dyDescent="0.2">
      <c r="B7" s="78" t="s">
        <v>0</v>
      </c>
      <c r="C7" s="79"/>
      <c r="D7" s="2"/>
      <c r="E7" s="78" t="s">
        <v>15</v>
      </c>
      <c r="F7" s="79"/>
      <c r="G7" s="2"/>
      <c r="H7" s="104" t="s">
        <v>12</v>
      </c>
      <c r="I7" s="105"/>
      <c r="K7" s="91" t="s">
        <v>13</v>
      </c>
      <c r="L7" s="92"/>
      <c r="N7" s="93" t="s">
        <v>1</v>
      </c>
      <c r="O7" s="94"/>
    </row>
    <row r="8" spans="2:20" ht="29.25" customHeight="1" x14ac:dyDescent="0.2">
      <c r="B8" s="73" t="s">
        <v>27</v>
      </c>
      <c r="C8" s="83" t="s">
        <v>28</v>
      </c>
      <c r="D8" s="2"/>
      <c r="E8" s="73" t="s">
        <v>7</v>
      </c>
      <c r="F8" s="80">
        <v>647200000</v>
      </c>
      <c r="G8" s="2"/>
      <c r="H8" s="27" t="s">
        <v>32</v>
      </c>
      <c r="I8" s="26">
        <v>22648212.07</v>
      </c>
      <c r="K8" s="34" t="s">
        <v>52</v>
      </c>
      <c r="L8" s="35">
        <v>31278082.399999999</v>
      </c>
      <c r="N8" s="108" t="s">
        <v>9</v>
      </c>
      <c r="O8" s="107">
        <f>350558801+23760000</f>
        <v>374318801</v>
      </c>
      <c r="Q8" s="3"/>
      <c r="R8" s="16"/>
    </row>
    <row r="9" spans="2:20" ht="29.25" customHeight="1" x14ac:dyDescent="0.2">
      <c r="B9" s="74"/>
      <c r="C9" s="86"/>
      <c r="D9" s="2"/>
      <c r="E9" s="74"/>
      <c r="F9" s="82"/>
      <c r="G9" s="2"/>
      <c r="H9" s="27" t="s">
        <v>33</v>
      </c>
      <c r="I9" s="26">
        <v>4494492.3899999997</v>
      </c>
      <c r="K9" s="34" t="s">
        <v>53</v>
      </c>
      <c r="L9" s="35">
        <v>285363.58</v>
      </c>
      <c r="N9" s="108"/>
      <c r="O9" s="107"/>
      <c r="R9" s="17"/>
      <c r="S9" s="17"/>
      <c r="T9" s="17"/>
    </row>
    <row r="10" spans="2:20" ht="29.25" customHeight="1" x14ac:dyDescent="0.2">
      <c r="B10" s="73" t="s">
        <v>29</v>
      </c>
      <c r="C10" s="83" t="s">
        <v>30</v>
      </c>
      <c r="D10" s="2"/>
      <c r="E10" s="73" t="s">
        <v>4</v>
      </c>
      <c r="F10" s="80">
        <v>41710823.920000002</v>
      </c>
      <c r="G10" s="2"/>
      <c r="H10" s="27" t="s">
        <v>34</v>
      </c>
      <c r="I10" s="26">
        <v>13774952.800000001</v>
      </c>
      <c r="K10" s="34" t="s">
        <v>54</v>
      </c>
      <c r="L10" s="35">
        <v>1863106.89</v>
      </c>
      <c r="N10" s="108" t="s">
        <v>10</v>
      </c>
      <c r="O10" s="107">
        <f>22648212.07+1123470</f>
        <v>23771682.07</v>
      </c>
      <c r="R10" s="53"/>
      <c r="S10" s="106"/>
      <c r="T10" s="17"/>
    </row>
    <row r="11" spans="2:20" ht="29.25" customHeight="1" x14ac:dyDescent="0.2">
      <c r="B11" s="76"/>
      <c r="C11" s="84"/>
      <c r="D11" s="2"/>
      <c r="E11" s="76"/>
      <c r="F11" s="81"/>
      <c r="G11" s="2"/>
      <c r="H11" s="28" t="s">
        <v>35</v>
      </c>
      <c r="I11" s="29">
        <v>799000</v>
      </c>
      <c r="K11" s="34" t="s">
        <v>55</v>
      </c>
      <c r="L11" s="35">
        <v>541654.34</v>
      </c>
      <c r="N11" s="108"/>
      <c r="O11" s="107"/>
      <c r="R11" s="53"/>
      <c r="S11" s="106"/>
      <c r="T11" s="17"/>
    </row>
    <row r="12" spans="2:20" ht="29.25" customHeight="1" x14ac:dyDescent="0.2">
      <c r="B12" s="76"/>
      <c r="C12" s="84"/>
      <c r="D12" s="2"/>
      <c r="E12" s="76"/>
      <c r="F12" s="81"/>
      <c r="G12" s="2"/>
      <c r="H12" s="28" t="s">
        <v>36</v>
      </c>
      <c r="I12" s="29">
        <v>-5833.34</v>
      </c>
      <c r="K12" s="34" t="s">
        <v>56</v>
      </c>
      <c r="L12" s="35">
        <v>4719677.37</v>
      </c>
      <c r="N12" s="108"/>
      <c r="O12" s="107"/>
      <c r="R12" s="53"/>
      <c r="S12" s="106"/>
      <c r="T12" s="17"/>
    </row>
    <row r="13" spans="2:20" ht="42.75" customHeight="1" thickBot="1" x14ac:dyDescent="0.25">
      <c r="B13" s="76"/>
      <c r="C13" s="84"/>
      <c r="D13" s="2"/>
      <c r="E13" s="76"/>
      <c r="F13" s="81"/>
      <c r="G13" s="2"/>
      <c r="H13" s="30" t="s">
        <v>37</v>
      </c>
      <c r="I13" s="33">
        <v>0</v>
      </c>
      <c r="K13" s="34" t="s">
        <v>57</v>
      </c>
      <c r="L13" s="35">
        <v>2715715.07</v>
      </c>
      <c r="N13" s="108"/>
      <c r="O13" s="107"/>
      <c r="R13" s="53"/>
      <c r="S13" s="106"/>
      <c r="T13" s="17"/>
    </row>
    <row r="14" spans="2:20" ht="29.25" customHeight="1" x14ac:dyDescent="0.2">
      <c r="B14" s="76"/>
      <c r="C14" s="84"/>
      <c r="D14" s="2"/>
      <c r="E14" s="76"/>
      <c r="F14" s="81"/>
      <c r="G14" s="2"/>
      <c r="H14" s="104" t="s">
        <v>16</v>
      </c>
      <c r="I14" s="105"/>
      <c r="K14" s="34" t="s">
        <v>58</v>
      </c>
      <c r="L14" s="35">
        <v>97627.46</v>
      </c>
      <c r="N14" s="108"/>
      <c r="O14" s="107"/>
      <c r="R14" s="53"/>
      <c r="S14" s="106"/>
      <c r="T14" s="17"/>
    </row>
    <row r="15" spans="2:20" ht="29.25" customHeight="1" thickBot="1" x14ac:dyDescent="0.25">
      <c r="B15" s="77"/>
      <c r="C15" s="85"/>
      <c r="D15" s="2"/>
      <c r="E15" s="74"/>
      <c r="F15" s="82"/>
      <c r="G15" s="2"/>
      <c r="H15" s="73" t="s">
        <v>20</v>
      </c>
      <c r="I15" s="67" t="s">
        <v>19</v>
      </c>
      <c r="K15" s="48" t="s">
        <v>59</v>
      </c>
      <c r="L15" s="36">
        <v>209596.81</v>
      </c>
      <c r="N15" s="108"/>
      <c r="O15" s="107"/>
      <c r="R15" s="53"/>
      <c r="S15" s="58"/>
      <c r="T15" s="17"/>
    </row>
    <row r="16" spans="2:20" ht="30" customHeight="1" x14ac:dyDescent="0.2">
      <c r="B16" s="53"/>
      <c r="C16" s="58"/>
      <c r="D16" s="2"/>
      <c r="E16" s="73" t="s">
        <v>8</v>
      </c>
      <c r="F16" s="71">
        <f>F10/F8</f>
        <v>6.4448121013597037E-2</v>
      </c>
      <c r="G16" s="2"/>
      <c r="H16" s="74"/>
      <c r="I16" s="75"/>
      <c r="K16" s="63"/>
      <c r="L16" s="64"/>
      <c r="N16" s="108" t="s">
        <v>11</v>
      </c>
      <c r="O16" s="109">
        <f>O10/O8</f>
        <v>6.3506513716365537E-2</v>
      </c>
      <c r="R16" s="17"/>
      <c r="S16" s="17"/>
      <c r="T16" s="17"/>
    </row>
    <row r="17" spans="2:20" ht="39" customHeight="1" x14ac:dyDescent="0.2">
      <c r="B17" s="53"/>
      <c r="C17" s="58"/>
      <c r="D17" s="2"/>
      <c r="E17" s="74"/>
      <c r="F17" s="72"/>
      <c r="G17" s="2"/>
      <c r="H17" s="19" t="s">
        <v>21</v>
      </c>
      <c r="I17" s="11" t="s">
        <v>19</v>
      </c>
      <c r="K17" s="63"/>
      <c r="L17" s="64"/>
      <c r="N17" s="108"/>
      <c r="O17" s="109"/>
      <c r="R17" s="17"/>
      <c r="S17" s="17"/>
      <c r="T17" s="17"/>
    </row>
    <row r="18" spans="2:20" ht="16.5" customHeight="1" x14ac:dyDescent="0.2">
      <c r="B18" s="53"/>
      <c r="C18" s="58"/>
      <c r="D18" s="2"/>
      <c r="E18" s="4"/>
      <c r="F18" s="5"/>
      <c r="G18" s="2"/>
      <c r="H18" s="69" t="s">
        <v>22</v>
      </c>
      <c r="I18" s="67" t="s">
        <v>19</v>
      </c>
      <c r="K18" s="63"/>
      <c r="L18" s="64"/>
      <c r="N18" s="8"/>
      <c r="O18" s="7"/>
      <c r="R18" s="17"/>
      <c r="S18" s="17"/>
      <c r="T18" s="17"/>
    </row>
    <row r="19" spans="2:20" ht="41.25" customHeight="1" thickBot="1" x14ac:dyDescent="0.25">
      <c r="B19" s="53"/>
      <c r="C19" s="58"/>
      <c r="D19" s="2"/>
      <c r="E19" s="6"/>
      <c r="F19" s="7"/>
      <c r="G19" s="2"/>
      <c r="H19" s="70"/>
      <c r="I19" s="68"/>
      <c r="K19" s="63"/>
      <c r="L19" s="64"/>
      <c r="N19" s="19" t="s">
        <v>25</v>
      </c>
      <c r="O19" s="22" t="s">
        <v>31</v>
      </c>
      <c r="R19" s="17"/>
      <c r="S19" s="17"/>
      <c r="T19" s="17"/>
    </row>
    <row r="20" spans="2:20" ht="54" customHeight="1" x14ac:dyDescent="0.2">
      <c r="B20" s="32"/>
      <c r="C20" s="25"/>
      <c r="D20" s="2"/>
      <c r="E20" s="6"/>
      <c r="F20" s="7"/>
      <c r="G20" s="2"/>
      <c r="H20" s="2"/>
      <c r="I20" s="2"/>
      <c r="K20" s="63"/>
      <c r="L20" s="64"/>
      <c r="N20" s="20" t="s">
        <v>24</v>
      </c>
      <c r="O20" s="22" t="s">
        <v>42</v>
      </c>
    </row>
    <row r="21" spans="2:20" ht="33" customHeight="1" x14ac:dyDescent="0.2">
      <c r="B21" s="53"/>
      <c r="C21" s="58"/>
      <c r="D21" s="2"/>
      <c r="E21" s="59"/>
      <c r="F21" s="60"/>
      <c r="G21" s="2"/>
      <c r="H21" s="49"/>
      <c r="I21" s="50"/>
      <c r="K21" s="63"/>
      <c r="L21" s="64"/>
      <c r="N21" s="21" t="s">
        <v>18</v>
      </c>
      <c r="O21" s="22" t="s">
        <v>43</v>
      </c>
    </row>
    <row r="22" spans="2:20" ht="33.75" customHeight="1" thickBot="1" x14ac:dyDescent="0.25">
      <c r="B22" s="53"/>
      <c r="C22" s="58"/>
      <c r="D22" s="2"/>
      <c r="E22" s="61"/>
      <c r="F22" s="62"/>
      <c r="G22" s="2"/>
      <c r="H22" s="46"/>
      <c r="I22" s="51"/>
      <c r="K22" s="65"/>
      <c r="L22" s="66"/>
      <c r="N22" s="9" t="s">
        <v>17</v>
      </c>
      <c r="O22" s="23" t="s">
        <v>39</v>
      </c>
    </row>
    <row r="23" spans="2:20" ht="23.25" customHeight="1" thickBot="1" x14ac:dyDescent="0.25">
      <c r="B23" s="2"/>
      <c r="C23" s="2"/>
      <c r="D23" s="2"/>
      <c r="E23" s="2"/>
      <c r="F23" s="2"/>
      <c r="G23" s="2"/>
      <c r="H23" s="40"/>
      <c r="I23" s="40"/>
    </row>
    <row r="24" spans="2:20" ht="35.25" customHeight="1" thickBot="1" x14ac:dyDescent="0.25">
      <c r="B24" s="2"/>
      <c r="C24" s="2"/>
      <c r="D24" s="95" t="s">
        <v>3</v>
      </c>
      <c r="E24" s="96"/>
      <c r="F24" s="96" t="s">
        <v>2</v>
      </c>
      <c r="G24" s="96"/>
      <c r="H24" s="41" t="s">
        <v>4</v>
      </c>
      <c r="I24" s="42" t="s">
        <v>5</v>
      </c>
      <c r="K24" s="93" t="s">
        <v>40</v>
      </c>
      <c r="L24" s="102"/>
      <c r="M24" s="102"/>
      <c r="N24" s="103"/>
      <c r="O24" s="94"/>
    </row>
    <row r="25" spans="2:20" ht="51.75" customHeight="1" thickBot="1" x14ac:dyDescent="0.25">
      <c r="B25" s="43" t="s">
        <v>41</v>
      </c>
      <c r="C25" s="44" t="s">
        <v>23</v>
      </c>
      <c r="D25" s="97" t="s">
        <v>38</v>
      </c>
      <c r="E25" s="97"/>
      <c r="F25" s="98">
        <v>647200000</v>
      </c>
      <c r="G25" s="98"/>
      <c r="H25" s="45">
        <f>F10</f>
        <v>41710823.920000002</v>
      </c>
      <c r="I25" s="52">
        <f>F16</f>
        <v>6.4448121013597037E-2</v>
      </c>
      <c r="K25" s="99" t="s">
        <v>62</v>
      </c>
      <c r="L25" s="100"/>
      <c r="M25" s="100"/>
      <c r="N25" s="100"/>
      <c r="O25" s="101"/>
    </row>
    <row r="26" spans="2:20" ht="51.75" customHeight="1" x14ac:dyDescent="0.2">
      <c r="B26" s="39"/>
      <c r="C26" s="40"/>
      <c r="D26" s="40"/>
      <c r="E26" s="40"/>
      <c r="F26" s="40"/>
      <c r="G26" s="40"/>
      <c r="H26" s="37"/>
      <c r="I26" s="47"/>
      <c r="K26" s="55" t="s">
        <v>44</v>
      </c>
      <c r="L26" s="56"/>
      <c r="M26" s="56"/>
      <c r="N26" s="56"/>
      <c r="O26" s="57"/>
    </row>
    <row r="27" spans="2:20" ht="51.75" customHeight="1" x14ac:dyDescent="0.2">
      <c r="B27" s="39"/>
      <c r="C27" s="32"/>
      <c r="D27" s="53"/>
      <c r="E27" s="53"/>
      <c r="F27" s="54"/>
      <c r="G27" s="54"/>
      <c r="H27" s="37"/>
      <c r="I27" s="47"/>
      <c r="K27" s="55" t="s">
        <v>63</v>
      </c>
      <c r="L27" s="56"/>
      <c r="M27" s="56"/>
      <c r="N27" s="56"/>
      <c r="O27" s="57"/>
    </row>
    <row r="28" spans="2:20" ht="71.25" customHeight="1" x14ac:dyDescent="0.2">
      <c r="B28" s="39"/>
      <c r="C28" s="32"/>
      <c r="D28" s="31"/>
      <c r="E28" s="31"/>
      <c r="F28" s="37"/>
      <c r="G28" s="37"/>
      <c r="H28" s="37"/>
      <c r="I28" s="47"/>
      <c r="K28" s="55" t="s">
        <v>45</v>
      </c>
      <c r="L28" s="56"/>
      <c r="M28" s="56"/>
      <c r="N28" s="56"/>
      <c r="O28" s="57"/>
    </row>
    <row r="29" spans="2:20" ht="51.75" customHeight="1" x14ac:dyDescent="0.2">
      <c r="B29" s="39"/>
      <c r="C29" s="32"/>
      <c r="D29" s="53"/>
      <c r="E29" s="53"/>
      <c r="F29" s="54"/>
      <c r="G29" s="54"/>
      <c r="H29" s="37"/>
      <c r="I29" s="47"/>
      <c r="K29" s="99" t="s">
        <v>64</v>
      </c>
      <c r="L29" s="100"/>
      <c r="M29" s="100"/>
      <c r="N29" s="100"/>
      <c r="O29" s="101"/>
    </row>
    <row r="30" spans="2:20" ht="51.75" customHeight="1" x14ac:dyDescent="0.2">
      <c r="B30" s="39"/>
      <c r="C30" s="32"/>
      <c r="D30" s="31"/>
      <c r="E30" s="31"/>
      <c r="F30" s="37"/>
      <c r="G30" s="37"/>
      <c r="H30" s="37"/>
      <c r="I30" s="47"/>
      <c r="K30" s="55" t="s">
        <v>46</v>
      </c>
      <c r="L30" s="56"/>
      <c r="M30" s="56"/>
      <c r="N30" s="56"/>
      <c r="O30" s="57"/>
    </row>
    <row r="31" spans="2:20" ht="51.75" customHeight="1" x14ac:dyDescent="0.2">
      <c r="B31" s="39"/>
      <c r="C31" s="32"/>
      <c r="D31" s="53"/>
      <c r="E31" s="53"/>
      <c r="F31" s="54"/>
      <c r="G31" s="54"/>
      <c r="H31" s="38"/>
      <c r="I31" s="38"/>
      <c r="K31" s="99" t="s">
        <v>65</v>
      </c>
      <c r="L31" s="100"/>
      <c r="M31" s="100"/>
      <c r="N31" s="100"/>
      <c r="O31" s="101"/>
    </row>
    <row r="32" spans="2:20" ht="51.75" customHeight="1" x14ac:dyDescent="0.2">
      <c r="B32" s="39"/>
      <c r="C32" s="32"/>
      <c r="D32" s="31"/>
      <c r="E32" s="31"/>
      <c r="F32" s="37"/>
      <c r="G32" s="37"/>
      <c r="H32" s="38"/>
      <c r="I32" s="38"/>
      <c r="K32" s="55" t="s">
        <v>47</v>
      </c>
      <c r="L32" s="56"/>
      <c r="M32" s="56"/>
      <c r="N32" s="56"/>
      <c r="O32" s="57"/>
    </row>
    <row r="33" spans="2:15" ht="51.75" customHeight="1" x14ac:dyDescent="0.2">
      <c r="B33" s="39"/>
      <c r="C33" s="32"/>
      <c r="D33" s="53"/>
      <c r="E33" s="53"/>
      <c r="F33" s="54"/>
      <c r="G33" s="54"/>
      <c r="H33" s="38"/>
      <c r="I33" s="38"/>
      <c r="K33" s="55" t="s">
        <v>67</v>
      </c>
      <c r="L33" s="56"/>
      <c r="M33" s="56"/>
      <c r="N33" s="56"/>
      <c r="O33" s="57"/>
    </row>
    <row r="34" spans="2:15" ht="51.75" customHeight="1" x14ac:dyDescent="0.2">
      <c r="B34" s="38"/>
      <c r="C34" s="38"/>
      <c r="D34" s="38"/>
      <c r="E34" s="38"/>
      <c r="F34" s="38"/>
      <c r="G34" s="38"/>
      <c r="K34" s="55" t="s">
        <v>48</v>
      </c>
      <c r="L34" s="56"/>
      <c r="M34" s="56"/>
      <c r="N34" s="56"/>
      <c r="O34" s="57"/>
    </row>
    <row r="35" spans="2:15" ht="51.75" customHeight="1" x14ac:dyDescent="0.2">
      <c r="B35" s="38"/>
      <c r="C35" s="38"/>
      <c r="D35" s="38"/>
      <c r="E35" s="38"/>
      <c r="F35" s="38"/>
      <c r="G35" s="38"/>
      <c r="K35" s="55" t="s">
        <v>51</v>
      </c>
      <c r="L35" s="56"/>
      <c r="M35" s="56"/>
      <c r="N35" s="56"/>
      <c r="O35" s="57"/>
    </row>
    <row r="36" spans="2:15" ht="51.75" customHeight="1" x14ac:dyDescent="0.2">
      <c r="B36" s="38"/>
      <c r="C36" s="38"/>
      <c r="D36" s="38"/>
      <c r="E36" s="38"/>
      <c r="F36" s="38"/>
      <c r="G36" s="38"/>
      <c r="K36" s="55" t="s">
        <v>68</v>
      </c>
      <c r="L36" s="56"/>
      <c r="M36" s="56"/>
      <c r="N36" s="56"/>
      <c r="O36" s="57"/>
    </row>
    <row r="37" spans="2:15" ht="42" customHeight="1" x14ac:dyDescent="0.2">
      <c r="K37" s="55" t="s">
        <v>66</v>
      </c>
      <c r="L37" s="56"/>
      <c r="M37" s="56"/>
      <c r="N37" s="56"/>
      <c r="O37" s="57"/>
    </row>
    <row r="38" spans="2:15" ht="42" customHeight="1" x14ac:dyDescent="0.2">
      <c r="K38" s="55" t="s">
        <v>50</v>
      </c>
      <c r="L38" s="56"/>
      <c r="M38" s="56"/>
      <c r="N38" s="56"/>
      <c r="O38" s="57"/>
    </row>
    <row r="39" spans="2:15" ht="70.5" customHeight="1" x14ac:dyDescent="0.2">
      <c r="K39" s="99" t="s">
        <v>49</v>
      </c>
      <c r="L39" s="100"/>
      <c r="M39" s="100"/>
      <c r="N39" s="100"/>
      <c r="O39" s="101"/>
    </row>
    <row r="40" spans="2:15" ht="25.5" customHeight="1" x14ac:dyDescent="0.2">
      <c r="K40" s="99" t="s">
        <v>60</v>
      </c>
      <c r="L40" s="100"/>
      <c r="M40" s="100"/>
      <c r="N40" s="100"/>
      <c r="O40" s="101"/>
    </row>
    <row r="41" spans="2:15" x14ac:dyDescent="0.2">
      <c r="K41" s="24"/>
    </row>
    <row r="42" spans="2:15" x14ac:dyDescent="0.2">
      <c r="K42" s="18"/>
    </row>
  </sheetData>
  <mergeCells count="68">
    <mergeCell ref="O16:O17"/>
    <mergeCell ref="N16:N17"/>
    <mergeCell ref="K32:O32"/>
    <mergeCell ref="K34:O34"/>
    <mergeCell ref="H14:I14"/>
    <mergeCell ref="H7:I7"/>
    <mergeCell ref="R10:R15"/>
    <mergeCell ref="S10:S15"/>
    <mergeCell ref="O8:O9"/>
    <mergeCell ref="N8:N9"/>
    <mergeCell ref="O10:O15"/>
    <mergeCell ref="N10:N15"/>
    <mergeCell ref="K29:O29"/>
    <mergeCell ref="K31:O31"/>
    <mergeCell ref="K24:O24"/>
    <mergeCell ref="K27:O27"/>
    <mergeCell ref="K25:O25"/>
    <mergeCell ref="K33:O33"/>
    <mergeCell ref="K37:O37"/>
    <mergeCell ref="K39:O39"/>
    <mergeCell ref="K26:O26"/>
    <mergeCell ref="K40:O40"/>
    <mergeCell ref="K38:O38"/>
    <mergeCell ref="K28:O28"/>
    <mergeCell ref="K30:O30"/>
    <mergeCell ref="K35:O35"/>
    <mergeCell ref="D24:E24"/>
    <mergeCell ref="F24:G24"/>
    <mergeCell ref="D25:E25"/>
    <mergeCell ref="F25:G25"/>
    <mergeCell ref="D31:E31"/>
    <mergeCell ref="F31:G31"/>
    <mergeCell ref="F29:G29"/>
    <mergeCell ref="D29:E29"/>
    <mergeCell ref="F27:G27"/>
    <mergeCell ref="D27:E27"/>
    <mergeCell ref="B2:O2"/>
    <mergeCell ref="B3:O3"/>
    <mergeCell ref="B4:O4"/>
    <mergeCell ref="K7:L7"/>
    <mergeCell ref="N7:O7"/>
    <mergeCell ref="B18:B19"/>
    <mergeCell ref="B10:B15"/>
    <mergeCell ref="E7:F7"/>
    <mergeCell ref="B7:C7"/>
    <mergeCell ref="F10:F15"/>
    <mergeCell ref="E10:E15"/>
    <mergeCell ref="C10:C15"/>
    <mergeCell ref="F8:F9"/>
    <mergeCell ref="E8:E9"/>
    <mergeCell ref="C8:C9"/>
    <mergeCell ref="B8:B9"/>
    <mergeCell ref="D33:E33"/>
    <mergeCell ref="F33:G33"/>
    <mergeCell ref="K36:O36"/>
    <mergeCell ref="B21:B22"/>
    <mergeCell ref="C21:C22"/>
    <mergeCell ref="E21:F22"/>
    <mergeCell ref="K16:L22"/>
    <mergeCell ref="I18:I19"/>
    <mergeCell ref="H18:H19"/>
    <mergeCell ref="F16:F17"/>
    <mergeCell ref="E16:E17"/>
    <mergeCell ref="B16:B17"/>
    <mergeCell ref="H15:H16"/>
    <mergeCell ref="I15:I16"/>
    <mergeCell ref="C16:C17"/>
    <mergeCell ref="C18:C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fcf9931-6988-4c26-989d-90fd7d9d6177"/>
    <ds:schemaRef ds:uri="2de3127d-b50e-4c29-b846-9213acea4d89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schemas.microsoft.com/office/2006/metadata/properties"/>
    <ds:schemaRef ds:uri="http://www.w3.org/2000/xmlns/"/>
    <ds:schemaRef ds:uri="2de3127d-b50e-4c29-b846-9213acea4d89"/>
    <ds:schemaRef ds:uri="http://www.w3.org/2001/XMLSchema-instan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Tablero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Maria Alejandra Cifuentes</cp:lastModifiedBy>
  <cp:lastPrinted>2023-03-21T21:34:41Z</cp:lastPrinted>
  <dcterms:created xsi:type="dcterms:W3CDTF">2023-02-11T22:01:01Z</dcterms:created>
  <dcterms:modified xsi:type="dcterms:W3CDTF">2023-04-26T21:07:33Z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