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cifuentes\Desktop\"/>
    </mc:Choice>
  </mc:AlternateContent>
  <bookViews>
    <workbookView xWindow="0" yWindow="0" windowWidth="20490" windowHeight="7755" tabRatio="599"/>
  </bookViews>
  <sheets>
    <sheet name="Tablero" sheetId="1" r:id="rId1"/>
  </sheets>
  <definedNames>
    <definedName name="_xlnm.Print_Area" localSheetId="0">Tablero!$A$1:$P$36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O10" i="1" l="1"/>
  <c r="O8" i="1"/>
  <c r="H25" i="1"/>
  <c r="I25" i="1" s="1"/>
</calcChain>
</file>

<file path=xl/sharedStrings.xml><?xml version="1.0" encoding="utf-8"?>
<sst xmlns="http://schemas.openxmlformats.org/spreadsheetml/2006/main" count="75" uniqueCount="74">
  <si>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</si>
  <si>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</si>
  <si>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</si>
  <si>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</si>
  <si>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</si>
  <si>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</si>
  <si>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</si>
  <si>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</si>
  <si>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</si>
  <si>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</si>
  <si>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</si>
  <si>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</si>
  <si>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</si>
  <si>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</si>
  <si>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</si>
  <si>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GESTIÓN DE PRESUPUESTO</t>
  </si>
  <si>
    <t>EJECUCIÓN 
POR FINALIDADES</t>
  </si>
  <si>
    <t>Servicios técnicos o profesionales subgrupo 18</t>
  </si>
  <si>
    <t>Servicios técnicos o profesionales 029</t>
  </si>
  <si>
    <t>Finalidad A</t>
  </si>
  <si>
    <t>Finalidad B</t>
  </si>
  <si>
    <t>Finalidad C</t>
  </si>
  <si>
    <t>PROGRAMA 1</t>
  </si>
  <si>
    <t>Personal temporal 021
Personal temporal 022
Jornales 031</t>
  </si>
  <si>
    <t>Personal permanente 011</t>
  </si>
  <si>
    <t>Dirección General del Sistema Penitenciario</t>
  </si>
  <si>
    <t>Director General del Sistema Penitenciario</t>
  </si>
  <si>
    <t>Joaquín Rodrigo Flores Guzmán</t>
  </si>
  <si>
    <t>Subdirector General del  Sistema Penitenciario</t>
  </si>
  <si>
    <t xml:space="preserve">Adolfo Quiñonez Furlan </t>
  </si>
  <si>
    <t>Grupo (000): Servicios Personales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</si>
  <si>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</si>
  <si>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</si>
  <si>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</si>
  <si>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</si>
  <si>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Grupo (900): Asignaciones Globales</t>
  </si>
  <si>
    <t>Servicios de Custodia y Rehabilitación de Privados de Libertad</t>
  </si>
  <si>
    <t xml:space="preserve"> PROGRAMAS PRESUPUESTARIOS</t>
  </si>
  <si>
    <t>Región (I): Metropolitana, (Guatemala)</t>
  </si>
  <si>
    <t>Región (II): Norte (Baja Verapaz y Alta Verapaz)</t>
  </si>
  <si>
    <t>Región (III): Nororiente (Izabal, Zacapa, El Progreso)</t>
  </si>
  <si>
    <t>Región (IV): Suroriente (Santa Rosa, Jalapa, Jutiapa)</t>
  </si>
  <si>
    <t>Región (V): Central (Chimaltenango, Escuintla)</t>
  </si>
  <si>
    <t>Región (VI): Suroccidente (Totonicapán, Quetzaltenango, Suchitepequez, San Marcos)</t>
  </si>
  <si>
    <t>Región (VII): Noroccidente (Huehuetenango, Quiche)</t>
  </si>
  <si>
    <t>Región (VIII): Petén</t>
  </si>
  <si>
    <t>ACTUALIZADO DEL 1 AL 31 DE MAYO DEL 2023</t>
  </si>
  <si>
    <t>PRINCIPALES AVANCES O LOGROS
DEL 1 AL 31 DE MAYO DE 2023</t>
  </si>
  <si>
    <t>Participación en la mesa técnica que tiene a su cargo el análisis y presentación de propuesta para la reforma de la Política Nacional de Reforma Penitenciaria 2014-2024, de la DGSP y la elaboración del informe de diagnóstico presentado al Primer Viceministerio de Gobernación.</t>
  </si>
  <si>
    <t>Elaboración y Presentación de informe a la Dirección de Planificación del Ministerio de Gobernación, relacionado con información sobre Proyectos 1er. Primer Cuatrimestre a cargo de la DGSP, a requerimiento de Rendición de Cuentas 2023.</t>
  </si>
  <si>
    <t>Elaboración y presentación de informe a Acceso de la información de la DGSP, relacionado con las metas físicas alcanzadas durante el mes de abril 2023, según lo planificado para el actual ejercicio fiscal.</t>
  </si>
  <si>
    <t>Migración de la información base del Manual de Organización, Funciones y Puestos del Modelo anterior al Modelo Actual, como parte de la actualización de dicha herramienta.</t>
  </si>
  <si>
    <t>4273 personas</t>
  </si>
  <si>
    <t>000 personas
23 personas
26 personas</t>
  </si>
  <si>
    <t>59 personas</t>
  </si>
  <si>
    <t>157 personas</t>
  </si>
  <si>
    <t>Registro en los Sistemas Web POA y SIGES de los requerimientos de Productos y Subproductos (Metas Físicas) Mes de mayo 2023.</t>
  </si>
  <si>
    <t>Capacitación de Gestiòn del Estrés para 10 personas.</t>
  </si>
  <si>
    <t>Capacitación de Valores Eticos Institucionales, participaron 59 personas.</t>
  </si>
  <si>
    <t>Capacitación de Modulo SubGrupo 18 Servicios Tècnicos y Profecionales / Guatenóminas (para 04 personas).</t>
  </si>
  <si>
    <t>Se ejecutó el Departamento de Compras y Eventos de Cotizacion el 98.18% el cual asciende a un monto de Q  19,245,324.95 para el mes de Mayo de  2023.</t>
  </si>
  <si>
    <t>Registro en los sistemas SIGES Y WEB POA  de Productos y Subproductos (metas físicas) correspondiente al mes de mayo 2023.</t>
  </si>
  <si>
    <t>Participación en la mesa técnica conformada diferentes dependencias del Ministerio de Gobernación para bordar el tema “Formulación de Resultados, Indicadores y Metas” para abordar temas de Seguridad; y elaboración y presentación de informe relacionado con “Las Extorsiones”.</t>
  </si>
  <si>
    <t>Se iniciaron las gestiones para la elaboración de Convenio de Cooperación Interinstitucional entre la SVET y la Dirección General del Sistema Penitenciario.</t>
  </si>
  <si>
    <t>Se iniciaron las gestiones para la elaboración de Convenio de Cooperación Interinstitucional entre RENAP  y la Dirección General del Sistema Penitenciario.</t>
  </si>
  <si>
    <t>Se iniciaron las gestiones para la elaboración de Convenio de Cooperación Interinstitucional entre la Oficina Nacional de Prevención Contra la Tortura  y la Dirección General del Sistema Penitenciario.</t>
  </si>
  <si>
    <t>Capacitación de Emprendimiento Laboral, participaron 155 personas</t>
  </si>
  <si>
    <t>Taller de Ética y Resolución de Conflictos; El objetivo es fortalecer los conocimientos y capacidades de los funcionarios y empleados penitenciarios con el fin de conocer los aspectos sobre resolución de conflictos y adquirir técnicas la solución de los mismos y así garantizar los derechos Humanos en el manejo de conflictos de los privados de libertad, participaron 147 personas.</t>
  </si>
  <si>
    <t>Taller deValores y Convivencia Pacífica en el Ámbito Penitenciario; Fortalecer los conocimientos y capacidades de los servidores públicos del sistema penitenciario sobre el conocimiento teórico y práctico de la convivencia pacífica para promover ambientes sanos desarrollando habilidades estratégicas en sus relaciones interpersonales, para el logro de un trabajo eficiente, participaron 288 personas.</t>
  </si>
  <si>
    <t>Taller de Primeros Auxilios Psicológicos; Brindar conocimiento y estrategias de afrontamiento en temas de reacción ante eventos traumáticos o estresantes de los guardias penitenciarios cuando custodian a privados de libertad, participaron 29 personas.</t>
  </si>
  <si>
    <t>Protocolo de atención especializada a niñas, niños y adolescentes con referentes familiares privados de libertad en los diferentes centros de detención preventiva y cumplimiento de condena a cargo de la Dirección General del Sistema Penitenciario; Fortalecer los conocimientos y capacidades de los funcionarios y empleados penitenciarios con el fin de garantizar todos los derechos de las  niñas, niños y adolescentes en el marco del desarrollo laboral y profesional del personal del Sistema Penitenciario en la atención  especializada de niñas, niños que cohabitan con sus madres privadas de libertad  y de la niñez y adolescencia que visitan a sus familiares en los centros carcelarios con base a las normas nacionales y estándares internacionales, participaron 150 personas.</t>
  </si>
  <si>
    <t>Taller de Ética Penitenciaria; Orientar y motivar a los empleados Penitenciarios a mantener un elevado patrón de conducta dentro del deber ser y dar a conocer el fortalecimiento de los valores positivos de relaciones humanas y de pertenencia institucional requeridos, para una correcta labor penitenciaria, participaron 39 personas.</t>
  </si>
  <si>
    <t>15 trabajos de manenimiento y remozamiento realizados en los diferentes centros de detención a cargo de la Dirección General del Sistema Penitenciario.</t>
  </si>
  <si>
    <t xml:space="preserve">Capacitación para la prevención del Acoso Sexual, participaron 165 personas.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</si>
</sst>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0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4" borderId="0" xfId="0" applyFont="1" applyFill="1"/>
    <xf numFmtId="8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4" fillId="4" borderId="0" xfId="0" applyFont="1" applyFill="1" applyBorder="1" applyAlignment="1">
      <alignment horizontal="center" vertical="top" wrapText="1"/>
    </xf>
    <xf numFmtId="6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7" fontId="2" fillId="4" borderId="0" xfId="1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7" fontId="2" fillId="4" borderId="25" xfId="1" applyNumberFormat="1" applyFont="1" applyFill="1" applyBorder="1" applyAlignment="1">
      <alignment horizontal="center" vertical="center"/>
    </xf>
    <xf numFmtId="7" fontId="2" fillId="4" borderId="0" xfId="1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9" fontId="2" fillId="0" borderId="0" xfId="2" applyFont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10" fontId="2" fillId="0" borderId="26" xfId="2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7" fontId="2" fillId="4" borderId="0" xfId="1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165" fontId="2" fillId="3" borderId="5" xfId="0" applyNumberFormat="1" applyFont="1" applyFill="1" applyBorder="1" applyAlignment="1">
      <alignment horizontal="center" vertical="center"/>
    </xf>
    <xf numFmtId="165" fontId="2" fillId="3" borderId="15" xfId="0" applyNumberFormat="1" applyFont="1" applyFill="1" applyBorder="1" applyAlignment="1">
      <alignment horizontal="center" vertical="center"/>
    </xf>
    <xf numFmtId="10" fontId="2" fillId="3" borderId="15" xfId="2" applyNumberFormat="1" applyFont="1" applyFill="1" applyBorder="1" applyAlignment="1">
      <alignment horizontal="center" vertical="top"/>
    </xf>
    <xf numFmtId="0" fontId="2" fillId="3" borderId="14" xfId="2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8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165" fontId="2" fillId="3" borderId="15" xfId="0" applyNumberFormat="1" applyFont="1" applyFill="1" applyBorder="1" applyAlignment="1">
      <alignment horizontal="center" vertical="center"/>
    </xf>
    <xf numFmtId="165" fontId="2" fillId="3" borderId="21" xfId="0" applyNumberFormat="1" applyFont="1" applyFill="1" applyBorder="1" applyAlignment="1">
      <alignment horizontal="center" vertical="center"/>
    </xf>
    <xf numFmtId="165" fontId="2" fillId="3" borderId="1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25" xfId="1" applyNumberFormat="1" applyFont="1" applyBorder="1" applyAlignment="1">
      <alignment horizontal="center" vertical="center"/>
    </xf>
    <xf numFmtId="7" fontId="2" fillId="4" borderId="0" xfId="1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8" fontId="2" fillId="3" borderId="15" xfId="0" applyNumberFormat="1" applyFont="1" applyFill="1" applyBorder="1" applyAlignment="1">
      <alignment horizontal="center" vertical="center"/>
    </xf>
    <xf numFmtId="8" fontId="2" fillId="3" borderId="22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0" fontId="2" fillId="3" borderId="15" xfId="2" applyNumberFormat="1" applyFont="1" applyFill="1" applyBorder="1" applyAlignment="1">
      <alignment horizontal="center" vertical="center"/>
    </xf>
    <xf numFmtId="10" fontId="2" fillId="3" borderId="14" xfId="2" applyNumberFormat="1" applyFont="1" applyFill="1" applyBorder="1" applyAlignment="1">
      <alignment horizontal="center" vertical="center"/>
    </xf>
    <xf numFmtId="8" fontId="2" fillId="3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878716</xdr:colOff>
      <xdr:row>16</xdr:row>
      <xdr:rowOff>150922</xdr:rowOff>
    </xdr:from>
    <xdr:to>
      <xdr:col>11</xdr:col>
      <xdr:colOff>336176</xdr:colOff>
      <xdr:row>21</xdr:row>
      <xdr:rowOff>203054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109" y="4001743"/>
          <a:ext cx="1947568" cy="2246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573833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 editAs="oneCell">
    <xdr:from>
      <xdr:col>4</xdr:col>
      <xdr:colOff>812991</xdr:colOff>
      <xdr:row>18</xdr:row>
      <xdr:rowOff>44824</xdr:rowOff>
    </xdr:from>
    <xdr:to>
      <xdr:col>5</xdr:col>
      <xdr:colOff>401661</xdr:colOff>
      <xdr:row>21</xdr:row>
      <xdr:rowOff>55905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7F2DD72-38B6-4CF0-9CF0-338CBCA9B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64285" y="4594412"/>
          <a:ext cx="1841051" cy="1635934"/>
        </a:xfrm>
        <a:prstGeom prst="rect">
          <a:avLst/>
        </a:prstGeom>
      </xdr:spPr>
    </xdr:pic>
    <xdr:clientData/>
  </xdr:twoCellAnchor>
  <xdr:twoCellAnchor editAs="oneCell">
    <xdr:from>
      <xdr:col>14</xdr:col>
      <xdr:colOff>130969</xdr:colOff>
      <xdr:row>0</xdr:row>
      <xdr:rowOff>107157</xdr:rowOff>
    </xdr:from>
    <xdr:to>
      <xdr:col>14</xdr:col>
      <xdr:colOff>1083469</xdr:colOff>
      <xdr:row>4</xdr:row>
      <xdr:rowOff>11907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0" y="107157"/>
          <a:ext cx="95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56"/>
  <sheetViews>
    <sheetView tabSelected="1" topLeftCell="I29" zoomScale="98" zoomScaleNormal="98" workbookViewId="0">
      <selection activeCell="K36" sqref="K36:O36"/>
    </sheetView>
  </sheetViews>
  <sheetFormatPr baseColWidth="10" defaultRowHeight="15" x14ac:dyDescent="0.25"/>
  <cols>
    <col min="1" max="1" width="11.42578125" style="1"/>
    <col min="2" max="2" width="26.8554687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4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20" ht="26.25" x14ac:dyDescent="0.4">
      <c r="B2" s="84" t="s">
        <v>14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20" ht="18" x14ac:dyDescent="0.25">
      <c r="B3" s="85" t="s">
        <v>46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2:20" ht="23.25" x14ac:dyDescent="0.35">
      <c r="B4" s="87" t="s">
        <v>25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2:20" ht="12.75" customHeight="1" x14ac:dyDescent="0.25">
      <c r="B5" s="12"/>
      <c r="C5" s="13"/>
      <c r="D5" s="13"/>
      <c r="E5" s="13"/>
      <c r="F5" s="13"/>
      <c r="G5" s="13"/>
      <c r="H5" s="13"/>
      <c r="I5" s="13"/>
      <c r="J5" s="14"/>
      <c r="K5" s="14"/>
      <c r="L5" s="14"/>
      <c r="M5" s="14"/>
      <c r="N5" s="14"/>
      <c r="O5" s="15" t="s">
        <v>6</v>
      </c>
    </row>
    <row r="6" spans="2:20" ht="15.75" thickBot="1" x14ac:dyDescent="0.3">
      <c r="B6" s="2"/>
      <c r="C6" s="2"/>
      <c r="D6" s="2"/>
      <c r="E6" s="2"/>
      <c r="F6" s="2"/>
      <c r="G6" s="2"/>
      <c r="H6" s="2"/>
      <c r="I6" s="2"/>
      <c r="J6" s="10"/>
      <c r="K6" s="10"/>
      <c r="L6" s="10"/>
      <c r="M6" s="10"/>
      <c r="N6" s="10"/>
      <c r="O6" s="10"/>
    </row>
    <row r="7" spans="2:20" ht="37.5" customHeight="1" x14ac:dyDescent="0.25">
      <c r="B7" s="93" t="s">
        <v>0</v>
      </c>
      <c r="C7" s="94"/>
      <c r="D7" s="2"/>
      <c r="E7" s="93" t="s">
        <v>15</v>
      </c>
      <c r="F7" s="94"/>
      <c r="G7" s="2"/>
      <c r="H7" s="60" t="s">
        <v>12</v>
      </c>
      <c r="I7" s="61"/>
      <c r="K7" s="88" t="s">
        <v>13</v>
      </c>
      <c r="L7" s="89"/>
      <c r="N7" s="72" t="s">
        <v>1</v>
      </c>
      <c r="O7" s="75"/>
    </row>
    <row r="8" spans="2:20" ht="29.25" customHeight="1" x14ac:dyDescent="0.25">
      <c r="B8" s="90" t="s">
        <v>26</v>
      </c>
      <c r="C8" s="96" t="s">
        <v>27</v>
      </c>
      <c r="D8" s="2"/>
      <c r="E8" s="90" t="s">
        <v>7</v>
      </c>
      <c r="F8" s="69">
        <v>647200000</v>
      </c>
      <c r="G8" s="2"/>
      <c r="H8" s="25" t="s">
        <v>30</v>
      </c>
      <c r="I8" s="24">
        <v>23711106.120000001</v>
      </c>
      <c r="K8" s="30" t="s">
        <v>38</v>
      </c>
      <c r="L8" s="31">
        <v>31728861.989999998</v>
      </c>
      <c r="N8" s="57" t="s">
        <v>9</v>
      </c>
      <c r="O8" s="68">
        <f>350558801+21760000</f>
        <v>372318801</v>
      </c>
      <c r="Q8" s="3"/>
      <c r="R8" s="16"/>
    </row>
    <row r="9" spans="2:20" ht="29.25" customHeight="1" x14ac:dyDescent="0.25">
      <c r="B9" s="95"/>
      <c r="C9" s="99"/>
      <c r="D9" s="2"/>
      <c r="E9" s="95"/>
      <c r="F9" s="71"/>
      <c r="G9" s="2"/>
      <c r="H9" s="25" t="s">
        <v>31</v>
      </c>
      <c r="I9" s="46">
        <v>6395087.3499999996</v>
      </c>
      <c r="K9" s="30" t="s">
        <v>39</v>
      </c>
      <c r="L9" s="31">
        <v>338417.26</v>
      </c>
      <c r="N9" s="57"/>
      <c r="O9" s="68"/>
      <c r="R9" s="17"/>
      <c r="S9" s="17"/>
      <c r="T9" s="17"/>
    </row>
    <row r="10" spans="2:20" ht="29.25" customHeight="1" x14ac:dyDescent="0.25">
      <c r="B10" s="90" t="s">
        <v>28</v>
      </c>
      <c r="C10" s="96" t="s">
        <v>29</v>
      </c>
      <c r="D10" s="2"/>
      <c r="E10" s="90" t="s">
        <v>4</v>
      </c>
      <c r="F10" s="69">
        <v>43329067.409999996</v>
      </c>
      <c r="G10" s="2"/>
      <c r="H10" s="25" t="s">
        <v>32</v>
      </c>
      <c r="I10" s="53">
        <v>12627524.75</v>
      </c>
      <c r="K10" s="30" t="s">
        <v>40</v>
      </c>
      <c r="L10" s="31">
        <v>1959520.1</v>
      </c>
      <c r="N10" s="57" t="s">
        <v>10</v>
      </c>
      <c r="O10" s="69">
        <f>23711106.12+1303500</f>
        <v>25014606.120000001</v>
      </c>
      <c r="R10" s="65"/>
      <c r="S10" s="66"/>
      <c r="T10" s="17"/>
    </row>
    <row r="11" spans="2:20" ht="29.25" customHeight="1" x14ac:dyDescent="0.25">
      <c r="B11" s="91"/>
      <c r="C11" s="97"/>
      <c r="D11" s="2"/>
      <c r="E11" s="91"/>
      <c r="F11" s="70"/>
      <c r="G11" s="2"/>
      <c r="H11" s="26" t="s">
        <v>33</v>
      </c>
      <c r="I11" s="54">
        <v>222712.85</v>
      </c>
      <c r="K11" s="30" t="s">
        <v>41</v>
      </c>
      <c r="L11" s="31">
        <v>500008.74</v>
      </c>
      <c r="N11" s="57"/>
      <c r="O11" s="70"/>
      <c r="R11" s="65"/>
      <c r="S11" s="66"/>
      <c r="T11" s="17"/>
    </row>
    <row r="12" spans="2:20" ht="29.25" customHeight="1" x14ac:dyDescent="0.25">
      <c r="B12" s="91"/>
      <c r="C12" s="97"/>
      <c r="D12" s="2"/>
      <c r="E12" s="91"/>
      <c r="F12" s="70"/>
      <c r="G12" s="2"/>
      <c r="H12" s="26" t="s">
        <v>34</v>
      </c>
      <c r="I12" s="54">
        <v>6340.81</v>
      </c>
      <c r="K12" s="30" t="s">
        <v>42</v>
      </c>
      <c r="L12" s="31">
        <v>5188447.0999999996</v>
      </c>
      <c r="N12" s="57"/>
      <c r="O12" s="70"/>
      <c r="R12" s="65"/>
      <c r="S12" s="66"/>
      <c r="T12" s="17"/>
    </row>
    <row r="13" spans="2:20" ht="42.75" customHeight="1" thickBot="1" x14ac:dyDescent="0.3">
      <c r="B13" s="91"/>
      <c r="C13" s="97"/>
      <c r="D13" s="2"/>
      <c r="E13" s="91"/>
      <c r="F13" s="70"/>
      <c r="G13" s="2"/>
      <c r="H13" s="27" t="s">
        <v>35</v>
      </c>
      <c r="I13" s="47">
        <v>366295.53</v>
      </c>
      <c r="K13" s="30" t="s">
        <v>43</v>
      </c>
      <c r="L13" s="31">
        <v>3148769.15</v>
      </c>
      <c r="N13" s="57"/>
      <c r="O13" s="70"/>
      <c r="R13" s="65"/>
      <c r="S13" s="66"/>
      <c r="T13" s="17"/>
    </row>
    <row r="14" spans="2:20" ht="29.25" customHeight="1" x14ac:dyDescent="0.25">
      <c r="B14" s="91"/>
      <c r="C14" s="97"/>
      <c r="D14" s="2"/>
      <c r="E14" s="91"/>
      <c r="F14" s="70"/>
      <c r="G14" s="2"/>
      <c r="H14" s="60" t="s">
        <v>16</v>
      </c>
      <c r="I14" s="61"/>
      <c r="K14" s="30" t="s">
        <v>44</v>
      </c>
      <c r="L14" s="31">
        <v>53506.14</v>
      </c>
      <c r="N14" s="57"/>
      <c r="O14" s="70"/>
      <c r="R14" s="65"/>
      <c r="S14" s="66"/>
      <c r="T14" s="17"/>
    </row>
    <row r="15" spans="2:20" ht="29.25" customHeight="1" thickBot="1" x14ac:dyDescent="0.3">
      <c r="B15" s="92"/>
      <c r="C15" s="98"/>
      <c r="D15" s="2"/>
      <c r="E15" s="95"/>
      <c r="F15" s="71"/>
      <c r="G15" s="2"/>
      <c r="H15" s="90" t="s">
        <v>19</v>
      </c>
      <c r="I15" s="108"/>
      <c r="K15" s="42" t="s">
        <v>45</v>
      </c>
      <c r="L15" s="31">
        <v>411536.93</v>
      </c>
      <c r="N15" s="57"/>
      <c r="O15" s="71"/>
      <c r="R15" s="65"/>
      <c r="S15" s="67"/>
      <c r="T15" s="17"/>
    </row>
    <row r="16" spans="2:20" ht="30" customHeight="1" x14ac:dyDescent="0.25">
      <c r="B16" s="65"/>
      <c r="C16" s="67"/>
      <c r="D16" s="2"/>
      <c r="E16" s="90" t="s">
        <v>8</v>
      </c>
      <c r="F16" s="112">
        <f>F10/F8</f>
        <v>6.694849723423979E-2</v>
      </c>
      <c r="G16" s="2"/>
      <c r="H16" s="95"/>
      <c r="I16" s="114"/>
      <c r="K16" s="104"/>
      <c r="L16" s="105"/>
      <c r="N16" s="57" t="s">
        <v>11</v>
      </c>
      <c r="O16" s="55">
        <v>6.7199999999999996E-2</v>
      </c>
      <c r="R16" s="17"/>
      <c r="S16" s="17"/>
      <c r="T16" s="17"/>
    </row>
    <row r="17" spans="2:20" ht="28.5" customHeight="1" x14ac:dyDescent="0.25">
      <c r="B17" s="65"/>
      <c r="C17" s="67"/>
      <c r="D17" s="2"/>
      <c r="E17" s="95"/>
      <c r="F17" s="113"/>
      <c r="G17" s="2"/>
      <c r="H17" s="18" t="s">
        <v>20</v>
      </c>
      <c r="I17" s="11"/>
      <c r="K17" s="104"/>
      <c r="L17" s="105"/>
      <c r="N17" s="57"/>
      <c r="O17" s="56"/>
      <c r="R17" s="17"/>
      <c r="S17" s="17"/>
      <c r="T17" s="17"/>
    </row>
    <row r="18" spans="2:20" ht="16.5" customHeight="1" x14ac:dyDescent="0.25">
      <c r="B18" s="65"/>
      <c r="C18" s="67"/>
      <c r="D18" s="2"/>
      <c r="E18" s="4"/>
      <c r="F18" s="5"/>
      <c r="G18" s="2"/>
      <c r="H18" s="110" t="s">
        <v>21</v>
      </c>
      <c r="I18" s="108"/>
      <c r="K18" s="104"/>
      <c r="L18" s="105"/>
      <c r="N18" s="8"/>
      <c r="O18" s="7"/>
      <c r="R18" s="17"/>
      <c r="S18" s="17"/>
      <c r="T18" s="17"/>
    </row>
    <row r="19" spans="2:20" ht="41.25" customHeight="1" thickBot="1" x14ac:dyDescent="0.3">
      <c r="B19" s="65"/>
      <c r="C19" s="67"/>
      <c r="D19" s="2"/>
      <c r="E19" s="6"/>
      <c r="F19" s="7"/>
      <c r="G19" s="2"/>
      <c r="H19" s="111"/>
      <c r="I19" s="109"/>
      <c r="K19" s="104"/>
      <c r="L19" s="105"/>
      <c r="N19" s="18" t="s">
        <v>24</v>
      </c>
      <c r="O19" s="21" t="s">
        <v>52</v>
      </c>
      <c r="R19" s="17"/>
      <c r="S19" s="17"/>
      <c r="T19" s="17"/>
    </row>
    <row r="20" spans="2:20" ht="54" customHeight="1" x14ac:dyDescent="0.25">
      <c r="B20" s="29"/>
      <c r="C20" s="23"/>
      <c r="D20" s="2"/>
      <c r="E20" s="6"/>
      <c r="F20" s="7"/>
      <c r="G20" s="2"/>
      <c r="H20" s="2"/>
      <c r="I20" s="2"/>
      <c r="K20" s="104"/>
      <c r="L20" s="105"/>
      <c r="N20" s="19" t="s">
        <v>23</v>
      </c>
      <c r="O20" s="21" t="s">
        <v>53</v>
      </c>
    </row>
    <row r="21" spans="2:20" ht="33" customHeight="1" x14ac:dyDescent="0.25">
      <c r="B21" s="65"/>
      <c r="C21" s="67"/>
      <c r="D21" s="2"/>
      <c r="E21" s="100"/>
      <c r="F21" s="101"/>
      <c r="G21" s="2"/>
      <c r="H21" s="43"/>
      <c r="I21" s="44"/>
      <c r="K21" s="104"/>
      <c r="L21" s="105"/>
      <c r="N21" s="20" t="s">
        <v>18</v>
      </c>
      <c r="O21" s="21" t="s">
        <v>54</v>
      </c>
    </row>
    <row r="22" spans="2:20" ht="33.75" customHeight="1" thickBot="1" x14ac:dyDescent="0.3">
      <c r="B22" s="65"/>
      <c r="C22" s="67"/>
      <c r="D22" s="2"/>
      <c r="E22" s="102"/>
      <c r="F22" s="103"/>
      <c r="G22" s="2"/>
      <c r="H22" s="40"/>
      <c r="I22" s="45"/>
      <c r="K22" s="106"/>
      <c r="L22" s="107"/>
      <c r="N22" s="9" t="s">
        <v>17</v>
      </c>
      <c r="O22" s="22" t="s">
        <v>55</v>
      </c>
    </row>
    <row r="23" spans="2:20" ht="23.25" customHeight="1" thickBot="1" x14ac:dyDescent="0.3">
      <c r="B23" s="2"/>
      <c r="C23" s="2"/>
      <c r="D23" s="2"/>
      <c r="E23" s="2"/>
      <c r="F23" s="2"/>
      <c r="G23" s="2"/>
      <c r="H23" s="35"/>
      <c r="I23" s="35"/>
    </row>
    <row r="24" spans="2:20" ht="35.25" customHeight="1" thickBot="1" x14ac:dyDescent="0.3">
      <c r="B24" s="2"/>
      <c r="C24" s="2"/>
      <c r="D24" s="79" t="s">
        <v>3</v>
      </c>
      <c r="E24" s="80"/>
      <c r="F24" s="80" t="s">
        <v>2</v>
      </c>
      <c r="G24" s="80"/>
      <c r="H24" s="36" t="s">
        <v>4</v>
      </c>
      <c r="I24" s="37" t="s">
        <v>5</v>
      </c>
      <c r="K24" s="72" t="s">
        <v>47</v>
      </c>
      <c r="L24" s="73"/>
      <c r="M24" s="73"/>
      <c r="N24" s="74"/>
      <c r="O24" s="75"/>
    </row>
    <row r="25" spans="2:20" ht="36" customHeight="1" thickBot="1" x14ac:dyDescent="0.3">
      <c r="B25" s="38" t="s">
        <v>37</v>
      </c>
      <c r="C25" s="48" t="s">
        <v>22</v>
      </c>
      <c r="D25" s="81" t="s">
        <v>36</v>
      </c>
      <c r="E25" s="81"/>
      <c r="F25" s="82">
        <v>647200000</v>
      </c>
      <c r="G25" s="82"/>
      <c r="H25" s="39">
        <f>F10</f>
        <v>43329067.409999996</v>
      </c>
      <c r="I25" s="49">
        <f>H25/F25</f>
        <v>6.694849723423979E-2</v>
      </c>
      <c r="K25" s="57" t="s">
        <v>61</v>
      </c>
      <c r="L25" s="58"/>
      <c r="M25" s="58"/>
      <c r="N25" s="58"/>
      <c r="O25" s="59"/>
    </row>
    <row r="26" spans="2:20" ht="33" customHeight="1" x14ac:dyDescent="0.25">
      <c r="B26" s="34"/>
      <c r="C26" s="29"/>
      <c r="D26" s="65"/>
      <c r="E26" s="65"/>
      <c r="F26" s="83"/>
      <c r="G26" s="83"/>
      <c r="H26" s="32"/>
      <c r="I26" s="41"/>
      <c r="K26" s="57" t="s">
        <v>49</v>
      </c>
      <c r="L26" s="58"/>
      <c r="M26" s="58"/>
      <c r="N26" s="58"/>
      <c r="O26" s="59"/>
    </row>
    <row r="27" spans="2:20" ht="41.25" customHeight="1" x14ac:dyDescent="0.25">
      <c r="B27" s="34"/>
      <c r="C27" s="29"/>
      <c r="D27" s="28"/>
      <c r="E27" s="28"/>
      <c r="F27" s="32"/>
      <c r="G27" s="32"/>
      <c r="H27" s="32"/>
      <c r="I27" s="41"/>
      <c r="K27" s="57" t="s">
        <v>62</v>
      </c>
      <c r="L27" s="58"/>
      <c r="M27" s="58"/>
      <c r="N27" s="58"/>
      <c r="O27" s="59"/>
    </row>
    <row r="28" spans="2:20" ht="29.25" customHeight="1" x14ac:dyDescent="0.25">
      <c r="B28" s="34"/>
      <c r="C28" s="29"/>
      <c r="D28" s="50"/>
      <c r="E28" s="50"/>
      <c r="F28" s="51"/>
      <c r="G28" s="51"/>
      <c r="H28" s="51"/>
      <c r="I28" s="41"/>
      <c r="K28" s="62" t="s">
        <v>50</v>
      </c>
      <c r="L28" s="63"/>
      <c r="M28" s="63"/>
      <c r="N28" s="63"/>
      <c r="O28" s="64"/>
    </row>
    <row r="29" spans="2:20" ht="26.25" customHeight="1" x14ac:dyDescent="0.25">
      <c r="B29" s="34"/>
      <c r="C29" s="29"/>
      <c r="D29" s="28"/>
      <c r="E29" s="28"/>
      <c r="F29" s="32"/>
      <c r="G29" s="32"/>
      <c r="H29" s="32"/>
      <c r="I29" s="41"/>
      <c r="K29" s="62" t="s">
        <v>63</v>
      </c>
      <c r="L29" s="63"/>
      <c r="M29" s="63"/>
      <c r="N29" s="63"/>
      <c r="O29" s="64"/>
    </row>
    <row r="30" spans="2:20" ht="27" customHeight="1" x14ac:dyDescent="0.25">
      <c r="B30" s="34"/>
      <c r="C30" s="29"/>
      <c r="D30" s="65"/>
      <c r="E30" s="65"/>
      <c r="F30" s="83"/>
      <c r="G30" s="83"/>
      <c r="H30" s="33"/>
      <c r="I30" s="33"/>
      <c r="K30" s="57" t="s">
        <v>64</v>
      </c>
      <c r="L30" s="58"/>
      <c r="M30" s="58"/>
      <c r="N30" s="58"/>
      <c r="O30" s="59"/>
    </row>
    <row r="31" spans="2:20" ht="27" customHeight="1" x14ac:dyDescent="0.25">
      <c r="B31" s="34"/>
      <c r="C31" s="29"/>
      <c r="D31" s="65"/>
      <c r="E31" s="65"/>
      <c r="F31" s="83"/>
      <c r="G31" s="83"/>
      <c r="H31" s="33"/>
      <c r="I31" s="33"/>
      <c r="K31" s="57" t="s">
        <v>65</v>
      </c>
      <c r="L31" s="58"/>
      <c r="M31" s="58"/>
      <c r="N31" s="58"/>
      <c r="O31" s="59"/>
    </row>
    <row r="32" spans="2:20" ht="34.5" customHeight="1" x14ac:dyDescent="0.25">
      <c r="B32" s="33"/>
      <c r="C32" s="33"/>
      <c r="D32" s="33"/>
      <c r="E32" s="33"/>
      <c r="F32" s="33"/>
      <c r="G32" s="33"/>
      <c r="K32" s="57" t="s">
        <v>51</v>
      </c>
      <c r="L32" s="58"/>
      <c r="M32" s="58"/>
      <c r="N32" s="58"/>
      <c r="O32" s="59"/>
    </row>
    <row r="33" spans="2:15" ht="31.5" customHeight="1" x14ac:dyDescent="0.25">
      <c r="B33" s="33"/>
      <c r="C33" s="33"/>
      <c r="D33" s="33"/>
      <c r="E33" s="33"/>
      <c r="F33" s="33"/>
      <c r="G33" s="33"/>
      <c r="K33" s="57" t="s">
        <v>72</v>
      </c>
      <c r="L33" s="58"/>
      <c r="M33" s="58"/>
      <c r="N33" s="58"/>
      <c r="O33" s="59"/>
    </row>
    <row r="34" spans="2:15" ht="20.25" customHeight="1" x14ac:dyDescent="0.25">
      <c r="B34" s="33"/>
      <c r="C34" s="33"/>
      <c r="D34" s="33"/>
      <c r="E34" s="33"/>
      <c r="F34" s="33"/>
      <c r="G34" s="33"/>
      <c r="K34" s="76" t="s">
        <v>56</v>
      </c>
      <c r="L34" s="77"/>
      <c r="M34" s="77"/>
      <c r="N34" s="77"/>
      <c r="O34" s="78"/>
    </row>
    <row r="35" spans="2:15" ht="42" customHeight="1" x14ac:dyDescent="0.25">
      <c r="B35" s="33"/>
      <c r="C35" s="33"/>
      <c r="D35" s="33"/>
      <c r="E35" s="33"/>
      <c r="F35" s="33"/>
      <c r="G35" s="33"/>
      <c r="K35" s="76" t="s">
        <v>48</v>
      </c>
      <c r="L35" s="77"/>
      <c r="M35" s="77"/>
      <c r="N35" s="77"/>
      <c r="O35" s="78"/>
    </row>
    <row r="36" spans="2:15" ht="18" customHeight="1" x14ac:dyDescent="0.25">
      <c r="K36" s="57" t="s">
        <v>73</v>
      </c>
      <c r="L36" s="58"/>
      <c r="M36" s="58"/>
      <c r="N36" s="58"/>
      <c r="O36" s="59"/>
    </row>
    <row r="37" spans="2:15" ht="18.75" customHeight="1" x14ac:dyDescent="0.25">
      <c r="K37" s="57" t="s">
        <v>57</v>
      </c>
      <c r="L37" s="58"/>
      <c r="M37" s="58"/>
      <c r="N37" s="58"/>
      <c r="O37" s="59"/>
    </row>
    <row r="38" spans="2:15" ht="23.25" customHeight="1" x14ac:dyDescent="0.25">
      <c r="K38" s="57" t="s">
        <v>66</v>
      </c>
      <c r="L38" s="58"/>
      <c r="M38" s="58"/>
      <c r="N38" s="58"/>
      <c r="O38" s="59"/>
    </row>
    <row r="39" spans="2:15" ht="15.75" customHeight="1" x14ac:dyDescent="0.25">
      <c r="K39" s="57" t="s">
        <v>58</v>
      </c>
      <c r="L39" s="58"/>
      <c r="M39" s="58"/>
      <c r="N39" s="58"/>
      <c r="O39" s="59"/>
    </row>
    <row r="40" spans="2:15" ht="15.75" customHeight="1" x14ac:dyDescent="0.25">
      <c r="K40" s="62" t="s">
        <v>59</v>
      </c>
      <c r="L40" s="63"/>
      <c r="M40" s="63"/>
      <c r="N40" s="63"/>
      <c r="O40" s="64"/>
    </row>
    <row r="41" spans="2:15" ht="27" customHeight="1" x14ac:dyDescent="0.25">
      <c r="K41" s="57" t="s">
        <v>60</v>
      </c>
      <c r="L41" s="58"/>
      <c r="M41" s="58"/>
      <c r="N41" s="58"/>
      <c r="O41" s="59"/>
    </row>
    <row r="42" spans="2:15" ht="48" customHeight="1" x14ac:dyDescent="0.25">
      <c r="K42" s="62" t="s">
        <v>68</v>
      </c>
      <c r="L42" s="63"/>
      <c r="M42" s="63"/>
      <c r="N42" s="63"/>
      <c r="O42" s="64"/>
    </row>
    <row r="43" spans="2:15" ht="33" customHeight="1" x14ac:dyDescent="0.25">
      <c r="K43" s="62" t="s">
        <v>69</v>
      </c>
      <c r="L43" s="63"/>
      <c r="M43" s="63"/>
      <c r="N43" s="63"/>
      <c r="O43" s="64"/>
    </row>
    <row r="44" spans="2:15" ht="42" customHeight="1" x14ac:dyDescent="0.25">
      <c r="K44" s="62" t="s">
        <v>67</v>
      </c>
      <c r="L44" s="63"/>
      <c r="M44" s="63"/>
      <c r="N44" s="63"/>
      <c r="O44" s="64"/>
    </row>
    <row r="45" spans="2:15" ht="77.25" customHeight="1" x14ac:dyDescent="0.25">
      <c r="K45" s="62" t="s">
        <v>70</v>
      </c>
      <c r="L45" s="63"/>
      <c r="M45" s="63"/>
      <c r="N45" s="63"/>
      <c r="O45" s="64"/>
    </row>
    <row r="46" spans="2:15" ht="44.25" customHeight="1" thickBot="1" x14ac:dyDescent="0.3">
      <c r="K46" s="117" t="s">
        <v>71</v>
      </c>
      <c r="L46" s="118"/>
      <c r="M46" s="118"/>
      <c r="N46" s="118"/>
      <c r="O46" s="119"/>
    </row>
    <row r="47" spans="2:15" ht="15" customHeight="1" x14ac:dyDescent="0.25">
      <c r="K47" s="52"/>
      <c r="L47" s="52"/>
      <c r="M47" s="52"/>
      <c r="N47" s="52"/>
      <c r="O47" s="52"/>
    </row>
    <row r="48" spans="2:15" ht="46.5" customHeight="1" x14ac:dyDescent="0.25">
      <c r="K48" s="115"/>
      <c r="L48" s="115"/>
      <c r="M48" s="115"/>
      <c r="N48" s="115"/>
      <c r="O48" s="115"/>
    </row>
    <row r="49" spans="11:15" ht="24.75" customHeight="1" x14ac:dyDescent="0.25">
      <c r="K49" s="116"/>
      <c r="L49" s="116"/>
      <c r="M49" s="116"/>
      <c r="N49" s="116"/>
      <c r="O49" s="116"/>
    </row>
    <row r="50" spans="11:15" ht="70.5" customHeight="1" x14ac:dyDescent="0.25">
      <c r="K50" s="115"/>
      <c r="L50" s="115"/>
      <c r="M50" s="115"/>
      <c r="N50" s="115"/>
      <c r="O50" s="115"/>
    </row>
    <row r="51" spans="11:15" ht="22.5" customHeight="1" x14ac:dyDescent="0.25">
      <c r="K51" s="116"/>
      <c r="L51" s="116"/>
      <c r="M51" s="116"/>
      <c r="N51" s="116"/>
      <c r="O51" s="116"/>
    </row>
    <row r="52" spans="11:15" ht="28.5" customHeight="1" x14ac:dyDescent="0.25">
      <c r="K52" s="115"/>
      <c r="L52" s="115"/>
      <c r="M52" s="115"/>
      <c r="N52" s="115"/>
      <c r="O52" s="115"/>
    </row>
    <row r="53" spans="11:15" ht="25.5" customHeight="1" x14ac:dyDescent="0.25">
      <c r="K53" s="116"/>
      <c r="L53" s="116"/>
      <c r="M53" s="116"/>
      <c r="N53" s="116"/>
      <c r="O53" s="116"/>
    </row>
    <row r="54" spans="11:15" ht="49.5" customHeight="1" x14ac:dyDescent="0.25">
      <c r="K54" s="115"/>
      <c r="L54" s="115"/>
      <c r="M54" s="115"/>
      <c r="N54" s="115"/>
      <c r="O54" s="115"/>
    </row>
    <row r="55" spans="11:15" ht="24" customHeight="1" x14ac:dyDescent="0.25">
      <c r="K55" s="116"/>
      <c r="L55" s="116"/>
      <c r="M55" s="116"/>
      <c r="N55" s="116"/>
      <c r="O55" s="116"/>
    </row>
    <row r="56" spans="11:15" ht="30" customHeight="1" x14ac:dyDescent="0.25">
      <c r="K56" s="115"/>
      <c r="L56" s="115"/>
      <c r="M56" s="115"/>
      <c r="N56" s="115"/>
      <c r="O56" s="115"/>
    </row>
  </sheetData>
  <mergeCells count="81">
    <mergeCell ref="K54:O54"/>
    <mergeCell ref="K55:O55"/>
    <mergeCell ref="K56:O56"/>
    <mergeCell ref="K51:O51"/>
    <mergeCell ref="K52:O52"/>
    <mergeCell ref="K53:O53"/>
    <mergeCell ref="K39:O39"/>
    <mergeCell ref="K48:O48"/>
    <mergeCell ref="K49:O49"/>
    <mergeCell ref="K50:O50"/>
    <mergeCell ref="K40:O40"/>
    <mergeCell ref="K41:O41"/>
    <mergeCell ref="K42:O42"/>
    <mergeCell ref="K43:O43"/>
    <mergeCell ref="K44:O44"/>
    <mergeCell ref="K45:O45"/>
    <mergeCell ref="K46:O46"/>
    <mergeCell ref="D31:E31"/>
    <mergeCell ref="F31:G31"/>
    <mergeCell ref="K35:O35"/>
    <mergeCell ref="B21:B22"/>
    <mergeCell ref="C21:C22"/>
    <mergeCell ref="E21:F22"/>
    <mergeCell ref="K16:L22"/>
    <mergeCell ref="I18:I19"/>
    <mergeCell ref="H18:H19"/>
    <mergeCell ref="F16:F17"/>
    <mergeCell ref="E16:E17"/>
    <mergeCell ref="B16:B17"/>
    <mergeCell ref="H15:H16"/>
    <mergeCell ref="I15:I16"/>
    <mergeCell ref="C16:C17"/>
    <mergeCell ref="C18:C19"/>
    <mergeCell ref="B18:B19"/>
    <mergeCell ref="B10:B15"/>
    <mergeCell ref="E7:F7"/>
    <mergeCell ref="B7:C7"/>
    <mergeCell ref="F10:F15"/>
    <mergeCell ref="E10:E15"/>
    <mergeCell ref="C10:C15"/>
    <mergeCell ref="F8:F9"/>
    <mergeCell ref="E8:E9"/>
    <mergeCell ref="C8:C9"/>
    <mergeCell ref="B8:B9"/>
    <mergeCell ref="B2:O2"/>
    <mergeCell ref="B3:O3"/>
    <mergeCell ref="B4:O4"/>
    <mergeCell ref="K7:L7"/>
    <mergeCell ref="N7:O7"/>
    <mergeCell ref="H7:I7"/>
    <mergeCell ref="D24:E24"/>
    <mergeCell ref="F24:G24"/>
    <mergeCell ref="D25:E25"/>
    <mergeCell ref="F25:G25"/>
    <mergeCell ref="D30:E30"/>
    <mergeCell ref="F30:G30"/>
    <mergeCell ref="F26:G26"/>
    <mergeCell ref="D26:E26"/>
    <mergeCell ref="K38:O38"/>
    <mergeCell ref="K30:O30"/>
    <mergeCell ref="K24:O24"/>
    <mergeCell ref="K26:O26"/>
    <mergeCell ref="K25:O25"/>
    <mergeCell ref="K31:O31"/>
    <mergeCell ref="K36:O36"/>
    <mergeCell ref="K37:O37"/>
    <mergeCell ref="K33:O33"/>
    <mergeCell ref="K27:O27"/>
    <mergeCell ref="K29:O29"/>
    <mergeCell ref="K34:O34"/>
    <mergeCell ref="R10:R15"/>
    <mergeCell ref="S10:S15"/>
    <mergeCell ref="O8:O9"/>
    <mergeCell ref="N8:N9"/>
    <mergeCell ref="O10:O15"/>
    <mergeCell ref="N10:N15"/>
    <mergeCell ref="O16:O17"/>
    <mergeCell ref="N16:N17"/>
    <mergeCell ref="K32:O32"/>
    <mergeCell ref="H14:I14"/>
    <mergeCell ref="K28:O2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301" scale="4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B19548-EF62-4441-AC26-B10FF5F55CB8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efcf9931-6988-4c26-989d-90fd7d9d6177"/>
    <ds:schemaRef ds:uri="http://schemas.microsoft.com/office/2006/documentManagement/types"/>
    <ds:schemaRef ds:uri="http://schemas.microsoft.com/office/infopath/2007/PartnerControls"/>
    <ds:schemaRef ds:uri="2de3127d-b50e-4c29-b846-9213acea4d8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Tablero</vt:lpstr>
      <vt:lpstr>Tablero!Área_de_impresión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Maria Alejandra Cifuentes</cp:lastModifiedBy>
  <cp:lastPrinted>2023-03-21T21:34:41Z</cp:lastPrinted>
  <dcterms:created xsi:type="dcterms:W3CDTF">2023-02-11T22:01:01Z</dcterms:created>
  <dcterms:modified xsi:type="dcterms:W3CDTF">2023-06-12T21:27:15Z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