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ernandez\Downloads\"/>
    </mc:Choice>
  </mc:AlternateContent>
  <bookViews>
    <workbookView xWindow="0" yWindow="0" windowWidth="20490" windowHeight="7320"/>
  </bookViews>
  <sheets>
    <sheet name="Tablero" sheetId="1" r:id="rId1"/>
  </sheets>
  <definedNames>
    <definedName name="_xlnm.Print_Area" localSheetId="0">Tablero!$A$1:$P$39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F25" i="1"/>
  <c r="O10" i="1"/>
  <c r="O8" i="1"/>
  <c r="O16" i="1" l="1"/>
  <c r="F16" i="1"/>
  <c r="I25" i="1" s="1"/>
</calcChain>
</file>

<file path=xl/sharedStrings.xml><?xml version="1.0" encoding="utf-8"?>
<sst xmlns="http://schemas.openxmlformats.org/spreadsheetml/2006/main" count="69" uniqueCount="66">
  <si>
    <t>AUTORIDADES</t>
  </si>
  <si>
    <t>SERVICIOS PERSONALES, TÉCNICOS Y PROFESIONALES</t>
  </si>
  <si>
    <t>Presupuesto vigente</t>
  </si>
  <si>
    <t>Descripción del programa</t>
  </si>
  <si>
    <t>Presupuesto ejecutado</t>
  </si>
  <si>
    <t>Procentaje de ejecución</t>
  </si>
  <si>
    <t>Información Pública</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</si>
  <si>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</si>
  <si>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</si>
  <si>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</si>
  <si>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</si>
  <si>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</si>
  <si>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</si>
  <si>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</si>
  <si>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</si>
  <si>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</si>
  <si>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EJECUCIÓN 
POR FINALIDADES</t>
  </si>
  <si>
    <t>Servicios técnicos o profesionales subgrupo 18</t>
  </si>
  <si>
    <t>Servicios técnicos o profesionales 029</t>
  </si>
  <si>
    <t>Q.000,000,000.00</t>
  </si>
  <si>
    <t>Finalidad A</t>
  </si>
  <si>
    <t>Finalidad B</t>
  </si>
  <si>
    <t>Finalidad C</t>
  </si>
  <si>
    <t>PROGRAMA 1</t>
  </si>
  <si>
    <t>Personal temporal 021
Personal temporal 022
Jornales 031</t>
  </si>
  <si>
    <t>Personal permanente 011</t>
  </si>
  <si>
    <t>Dirección General del Sistema Penitenciario</t>
  </si>
  <si>
    <t>Director General del Sistema Penitenciario</t>
  </si>
  <si>
    <t>Joaquín Rodrigo Flores Guzmán</t>
  </si>
  <si>
    <t>Subdirector General del  Sistema Penitenciario</t>
  </si>
  <si>
    <t xml:space="preserve">Adolfo Quiñonez Furlan </t>
  </si>
  <si>
    <t>Grupo (000): Servicios Personales</t>
  </si>
  <si>
    <t>Grupo (100): Servicios No Personales</t>
  </si>
  <si>
    <t>Grupo (200): Materiales y Suministros</t>
  </si>
  <si>
    <t>Grupo (300): Propiedad, Planta, Equipo e Intangibles</t>
  </si>
  <si>
    <t>Grupo (400): Transferencias Corrientes</t>
  </si>
  <si>
    <t>Grupo (900): Asignaciones Globales</t>
  </si>
  <si>
    <t>Servicios de Custodia y Rehabilitación de Privados de Libertad</t>
  </si>
  <si>
    <t xml:space="preserve"> PROGRAMAS PRESUPUESTARIOS</t>
  </si>
  <si>
    <t>Región (I): Metropolitana, (Guatemala)</t>
  </si>
  <si>
    <t>Región (II): Norte (Baja Verapaz y Alta Verapaz)</t>
  </si>
  <si>
    <t>Región (III): Nororiente (Izabal, Zacapa, El Progreso)</t>
  </si>
  <si>
    <t>Región (IV): Suroriente (Santa Rosa, Jalapa, Jutiapa)</t>
  </si>
  <si>
    <t>Región (V): Central (Chimaltenango, Escuintla)</t>
  </si>
  <si>
    <t>Región (VI): Suroccidente (Totonicapán, Quetzaltenango, Suchitepequez, San Marcos)</t>
  </si>
  <si>
    <t>Región (VII): Noroccidente (Huehuetenango, Quiche)</t>
  </si>
  <si>
    <t>Región (VIII): Petén</t>
  </si>
  <si>
    <t>PRINCIPALES AVANCES O LOGROS
DEL 1 AL 30 DE JUNIO DE 2023</t>
  </si>
  <si>
    <t>000 personas
23 personas
26 personas</t>
  </si>
  <si>
    <t>Registro en los sistemas SIGES Y WEB POA  de Productos y Subproductos (metas físicas) correspondiente al mes de junio 2023.</t>
  </si>
  <si>
    <t>12 trabajos de mantenimiento y remozamiento de las instalaciones en los diferentes centros de detención a cargo de la Dirección General del Sistema Penitenciario.</t>
  </si>
  <si>
    <t>Conferencia para el desarrollo personal dirigido al personal administrativo de la Dirección General del Sistema Penitenciario.</t>
  </si>
  <si>
    <t>Firma de Convenio con SECCATID, con el fin de establecer la implementación de capacitaciones, conferencias, talleres y actividades que permitan que los Equipos Multidisciplinarios de la Subdirección de Rehabilitación Social puedan desarrollar habilidades para afrontar, sensibilizar y replicar sus conocimientos con los privados de libertad.</t>
  </si>
  <si>
    <t>Se realizaron 220 fichas criminológicas a privados de libertad que se encuentran en los diferentes centros de detención a cargo de la Dirección General del Sistema Penitenciario,  que por orden de juez ingresaron a Régimen Progresivo.</t>
  </si>
  <si>
    <t>Se logró la conformación de expedientes de 58 privados de libertad del proyecto de becas para cursos del Instituto Técnico de Capacitación y Productividad -INTECAP-.</t>
  </si>
  <si>
    <t>La Unidad Móvil del Registro Nacional de las Personas (RENAP), se presentó a cuatro centros de detención, en donde se le tramitó el Documento Personal de Identificación DPI, a más de 500 privados de libertad.</t>
  </si>
  <si>
    <r>
      <rPr>
        <sz val="10"/>
        <rFont val="Arial"/>
        <family val="2"/>
      </rPr>
      <t xml:space="preserve">Elaboración y presentación de informe a la </t>
    </r>
    <r>
      <rPr>
        <sz val="10"/>
        <color rgb="FF000000"/>
        <rFont val="Arial"/>
        <family val="2"/>
      </rPr>
      <t>Coordinadora de Desarrollo Laboral en Funciones, del Ministerio de Gobernación, relacionado con el Informe Semestral de Avances de Implementación del Sistema de Carrera Profesional del Sistema Nacional de Seguridad, en lo que compete a la Dirección General del Sistema Penitenciario.</t>
    </r>
  </si>
  <si>
    <t>Elaboración y presentación de informe, respecto a requerimiento contenido en Oficio Ref. No. DIDEH-0888b-2023/COPADEH/WEBS/LFLL/mjg, respecto a “Cuestionario de Consulta sobre el Cumplimiento de las Recomendaciones de la CIDH Relacionadas con las Condiciones de Detención y Prisión Preventiva en Guatemala, Honduras y El Salvador”.</t>
  </si>
  <si>
    <t>Elaboración y envío de informe para el Segundo Viceministro de Gobernación, relacionado con el seguimiento a los avances del Plan Estratégico de Seguridad de la Nación –PESG- 2020-2024; se adjuntó la Matriz de Cumplimiento de Actividades del Plan Estratégico de Seguridad de la Nación –PESN- 2020-2024, asimismo, las matrices que contienen las actividades para alcanzar el indicador de manera desagregada, en lo que corresponde a la Dirección General del Sistema Penitenciario.</t>
  </si>
  <si>
    <t>Elaboración y presentación de Informe a Acceso de la información de la DGSP, relacionado con las metas físicas alcanzadas durante el mes de mayo de 2023, según lo planificado para el actual ejercicio fiscal.</t>
  </si>
  <si>
    <t>Atención y registro de movimientos Intra 1 y 2, por reacondicionamiento de asignaciones presupuestarias y financiamiento para cubrir compromisos financieros de la institución.</t>
  </si>
  <si>
    <t>Firma de Convenio con el Comité Nacional de Personas con Discapacidad -CONADI-, con el objetivo de promover políticas, programas y servicios con enfoque de derechos humanos, orientados a la atención de las personas privadas de libertad con discapacidad, que garanticen la inclusión.</t>
  </si>
  <si>
    <t>Se procesaron 77 expedientes administrativos con lo cual se ejecutó el 97.99% de la cuota financiera asignada para el mes de junio de 2023.</t>
  </si>
  <si>
    <t>Capacitación de Interpretación básica de juego de planos, para personal operativo de la Coordinación de Infraestructura.</t>
  </si>
  <si>
    <t>Capacitación de medición del ambiente laboral de la motivación y la felicidad, impartido a las autoridades superiores y subdirectores que integran la Dirección General del Sistema Penitenciario.</t>
  </si>
  <si>
    <t>ACTUALIZADO DEL 1 AL 3O DE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</si>
</sst>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quot;#,##0;[Red]\-&quot;Q&quot;#,##0"/>
    <numFmt numFmtId="7" formatCode="&quot;Q&quot;#,##0.00;\-&quot;Q&quot;#,##0.00"/>
    <numFmt numFmtId="8" formatCode="&quot;Q&quot;#,##0.00;[Red]\-&quot;Q&quot;#,##0.00"/>
    <numFmt numFmtId="43" formatCode="_-* #,##0.00_-;\-* #,##0.00_-;_-* &quot;-&quot;??_-;_-@_-"/>
    <numFmt numFmtId="164" formatCode="0.0"/>
    <numFmt numFmtId="165"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10"/>
      <color rgb="FF000000"/>
      <name val="Arial"/>
      <family val="2"/>
    </font>
    <font>
      <sz val="10"/>
      <name val="Arial"/>
      <family val="2"/>
    </font>
    <font>
      <b/>
      <sz val="10"/>
      <color rgb="FF000000"/>
      <name val="Arial"/>
      <family val="2"/>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29">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1" fillId="4" borderId="0" xfId="0" applyFont="1" applyFill="1"/>
    <xf numFmtId="8" fontId="2" fillId="3" borderId="5" xfId="0" applyNumberFormat="1" applyFont="1" applyFill="1" applyBorder="1" applyAlignment="1">
      <alignment horizontal="center" vertical="center"/>
    </xf>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0" fontId="2"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4" borderId="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0" borderId="4" xfId="0" applyFont="1" applyBorder="1" applyAlignment="1">
      <alignment horizontal="left" vertical="center" wrapText="1"/>
    </xf>
    <xf numFmtId="8" fontId="2" fillId="3" borderId="5" xfId="0" applyNumberFormat="1" applyFont="1" applyFill="1" applyBorder="1" applyAlignment="1">
      <alignment horizontal="center" vertical="center"/>
    </xf>
    <xf numFmtId="7" fontId="2" fillId="4" borderId="0" xfId="1"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7" fillId="4" borderId="0" xfId="0" applyFont="1" applyFill="1" applyBorder="1" applyAlignment="1">
      <alignment vertical="center" wrapText="1"/>
    </xf>
    <xf numFmtId="0" fontId="2" fillId="4" borderId="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wrapText="1"/>
    </xf>
    <xf numFmtId="0" fontId="7" fillId="2" borderId="27" xfId="0" applyFont="1" applyFill="1" applyBorder="1" applyAlignment="1">
      <alignment vertical="center" wrapText="1"/>
    </xf>
    <xf numFmtId="0" fontId="2" fillId="3" borderId="28" xfId="0" applyFont="1" applyFill="1" applyBorder="1" applyAlignment="1">
      <alignment vertical="center" wrapText="1"/>
    </xf>
    <xf numFmtId="7" fontId="2" fillId="4" borderId="0" xfId="1" applyNumberFormat="1" applyFont="1" applyFill="1" applyBorder="1" applyAlignment="1">
      <alignment horizontal="center" vertical="center"/>
    </xf>
    <xf numFmtId="164" fontId="2" fillId="4" borderId="0" xfId="0" applyNumberFormat="1" applyFont="1" applyFill="1" applyBorder="1" applyAlignment="1">
      <alignment horizontal="center" vertical="center"/>
    </xf>
    <xf numFmtId="0" fontId="2" fillId="0" borderId="6" xfId="0" applyFont="1" applyBorder="1" applyAlignment="1">
      <alignment horizontal="left" vertical="center" wrapText="1"/>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9" fontId="2" fillId="0" borderId="0" xfId="2" applyFont="1" applyBorder="1" applyAlignment="1">
      <alignment horizontal="center" vertical="center"/>
    </xf>
    <xf numFmtId="165" fontId="2" fillId="3" borderId="5" xfId="0" applyNumberFormat="1" applyFont="1" applyFill="1" applyBorder="1" applyAlignment="1">
      <alignment horizontal="center" vertical="center"/>
    </xf>
    <xf numFmtId="165" fontId="2" fillId="3" borderId="15" xfId="0" applyNumberFormat="1" applyFont="1" applyFill="1" applyBorder="1" applyAlignment="1">
      <alignment horizontal="center" vertical="center"/>
    </xf>
    <xf numFmtId="165" fontId="2" fillId="3" borderId="7" xfId="0" applyNumberFormat="1" applyFont="1" applyFill="1" applyBorder="1" applyAlignment="1">
      <alignment horizontal="center" vertical="center"/>
    </xf>
    <xf numFmtId="7" fontId="2" fillId="4" borderId="1" xfId="1" applyNumberFormat="1" applyFont="1" applyFill="1" applyBorder="1" applyAlignment="1">
      <alignment horizontal="center" vertical="center"/>
    </xf>
    <xf numFmtId="10" fontId="2" fillId="0" borderId="5" xfId="2" applyNumberFormat="1" applyFont="1" applyBorder="1" applyAlignment="1">
      <alignment horizontal="center" vertical="center"/>
    </xf>
    <xf numFmtId="0" fontId="11" fillId="4" borderId="6"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10"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2" fillId="4"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11" fillId="5" borderId="16" xfId="0" applyFont="1" applyFill="1" applyBorder="1" applyAlignment="1">
      <alignment horizontal="left" vertical="center" wrapText="1"/>
    </xf>
    <xf numFmtId="0" fontId="11" fillId="5" borderId="35"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2" fillId="4" borderId="0" xfId="0" applyFont="1" applyFill="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165" fontId="2" fillId="3" borderId="5" xfId="0" applyNumberFormat="1" applyFont="1" applyFill="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2" fillId="0" borderId="28" xfId="0" applyFont="1" applyBorder="1" applyAlignment="1">
      <alignment horizontal="left" vertical="center" wrapText="1"/>
    </xf>
    <xf numFmtId="7" fontId="2" fillId="0" borderId="1" xfId="1" applyNumberFormat="1" applyFont="1" applyBorder="1" applyAlignment="1">
      <alignment horizontal="center" vertical="center"/>
    </xf>
    <xf numFmtId="7" fontId="2" fillId="4" borderId="0" xfId="1" applyNumberFormat="1" applyFont="1" applyFill="1" applyBorder="1" applyAlignment="1">
      <alignment horizontal="center" vertical="center"/>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6"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5" fontId="2" fillId="3" borderId="15" xfId="0" applyNumberFormat="1" applyFont="1" applyFill="1" applyBorder="1" applyAlignment="1">
      <alignment horizontal="center" vertical="center"/>
    </xf>
    <xf numFmtId="165" fontId="2" fillId="3" borderId="21" xfId="0" applyNumberFormat="1" applyFont="1" applyFill="1" applyBorder="1" applyAlignment="1">
      <alignment horizontal="center" vertical="center"/>
    </xf>
    <xf numFmtId="165" fontId="2" fillId="3" borderId="14"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3" borderId="15"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8" fontId="2" fillId="3" borderId="15" xfId="0" applyNumberFormat="1" applyFont="1" applyFill="1" applyBorder="1" applyAlignment="1">
      <alignment horizontal="center" vertical="center"/>
    </xf>
    <xf numFmtId="8" fontId="2" fillId="3" borderId="25"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26" xfId="0" applyFont="1" applyBorder="1" applyAlignment="1">
      <alignment vertical="center" wrapText="1"/>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8" fontId="2" fillId="3" borderId="14"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878716</xdr:colOff>
      <xdr:row>16</xdr:row>
      <xdr:rowOff>150922</xdr:rowOff>
    </xdr:from>
    <xdr:to>
      <xdr:col>11</xdr:col>
      <xdr:colOff>336176</xdr:colOff>
      <xdr:row>22</xdr:row>
      <xdr:rowOff>875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438109" y="4001743"/>
          <a:ext cx="1947568" cy="2246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5</xdr:row>
      <xdr:rowOff>37111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573833</xdr:colOff>
      <xdr:row>4</xdr:row>
      <xdr:rowOff>130361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38921" cy="982008"/>
        </a:xfrm>
        <a:prstGeom prst="rect">
          <a:avLst/>
        </a:prstGeom>
      </xdr:spPr>
    </xdr:pic>
    <xdr:clientData/>
  </xdr:twoCellAnchor>
  <xdr:twoCellAnchor editAs="oneCell">
    <xdr:from>
      <xdr:col>4</xdr:col>
      <xdr:colOff>812991</xdr:colOff>
      <xdr:row>18</xdr:row>
      <xdr:rowOff>44824</xdr:rowOff>
    </xdr:from>
    <xdr:to>
      <xdr:col>5</xdr:col>
      <xdr:colOff>401661</xdr:colOff>
      <xdr:row>21</xdr:row>
      <xdr:rowOff>298360</xdr:rowOff>
    </xdr:to>
    <xdr:pic>
      <xdr:nvPicPr>
        <xdr:cNvPr id="4" name="Imagen 3">
          <a:extLst>
            <a:ext uri="{FF2B5EF4-FFF2-40B4-BE49-F238E27FC236}">
              <a16:creationId xmlns:a16="http://schemas.microsoft.com/office/drawing/2014/main" id="{A7F2DD72-38B6-4CF0-9CF0-338CBCA9B1DD}"/>
            </a:ext>
          </a:extLst>
        </xdr:cNvPr>
        <xdr:cNvPicPr>
          <a:picLocks noChangeAspect="1"/>
        </xdr:cNvPicPr>
      </xdr:nvPicPr>
      <xdr:blipFill>
        <a:blip xmlns:r="http://schemas.openxmlformats.org/officeDocument/2006/relationships" r:embed="rId5"/>
        <a:stretch>
          <a:fillRect/>
        </a:stretch>
      </xdr:blipFill>
      <xdr:spPr>
        <a:xfrm>
          <a:off x="5564285" y="4594412"/>
          <a:ext cx="1841051" cy="1635934"/>
        </a:xfrm>
        <a:prstGeom prst="rect">
          <a:avLst/>
        </a:prstGeom>
      </xdr:spPr>
    </xdr:pic>
    <xdr:clientData/>
  </xdr:twoCellAnchor>
  <xdr:twoCellAnchor editAs="oneCell">
    <xdr:from>
      <xdr:col>14</xdr:col>
      <xdr:colOff>130969</xdr:colOff>
      <xdr:row>0</xdr:row>
      <xdr:rowOff>107157</xdr:rowOff>
    </xdr:from>
    <xdr:to>
      <xdr:col>14</xdr:col>
      <xdr:colOff>1083469</xdr:colOff>
      <xdr:row>4</xdr:row>
      <xdr:rowOff>95250</xdr:rowOff>
    </xdr:to>
    <xdr:pic>
      <xdr:nvPicPr>
        <xdr:cNvPr id="7" name="Imagen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431000" y="107157"/>
          <a:ext cx="952500"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6"/>
  <sheetViews>
    <sheetView tabSelected="1" topLeftCell="A29" zoomScale="55" zoomScaleNormal="55" workbookViewId="0">
      <selection activeCell="K13" sqref="K13"/>
    </sheetView>
  </sheetViews>
  <sheetFormatPr baseColWidth="10" defaultColWidth="11.42578125" defaultRowHeight="15" x14ac:dyDescent="0.25"/>
  <cols>
    <col min="1" max="1" width="11.42578125" style="1"/>
    <col min="2" max="2" width="26.8554687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4"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1" spans="2:20" hidden="1" x14ac:dyDescent="0.25"/>
    <row r="2" spans="2:20" ht="26.25" x14ac:dyDescent="0.4">
      <c r="B2" s="95" t="s">
        <v>14</v>
      </c>
      <c r="C2" s="95"/>
      <c r="D2" s="95"/>
      <c r="E2" s="95"/>
      <c r="F2" s="95"/>
      <c r="G2" s="95"/>
      <c r="H2" s="95"/>
      <c r="I2" s="95"/>
      <c r="J2" s="95"/>
      <c r="K2" s="95"/>
      <c r="L2" s="95"/>
      <c r="M2" s="95"/>
      <c r="N2" s="95"/>
      <c r="O2" s="95"/>
    </row>
    <row r="3" spans="2:20" ht="18" x14ac:dyDescent="0.25">
      <c r="B3" s="96" t="s">
        <v>65</v>
      </c>
      <c r="C3" s="97"/>
      <c r="D3" s="97"/>
      <c r="E3" s="97"/>
      <c r="F3" s="97"/>
      <c r="G3" s="97"/>
      <c r="H3" s="97"/>
      <c r="I3" s="97"/>
      <c r="J3" s="97"/>
      <c r="K3" s="97"/>
      <c r="L3" s="97"/>
      <c r="M3" s="97"/>
      <c r="N3" s="97"/>
      <c r="O3" s="97"/>
    </row>
    <row r="4" spans="2:20" ht="23.25" x14ac:dyDescent="0.35">
      <c r="B4" s="98" t="s">
        <v>26</v>
      </c>
      <c r="C4" s="98"/>
      <c r="D4" s="98"/>
      <c r="E4" s="98"/>
      <c r="F4" s="98"/>
      <c r="G4" s="98"/>
      <c r="H4" s="98"/>
      <c r="I4" s="98"/>
      <c r="J4" s="98"/>
      <c r="K4" s="98"/>
      <c r="L4" s="98"/>
      <c r="M4" s="98"/>
      <c r="N4" s="98"/>
      <c r="O4" s="98"/>
    </row>
    <row r="5" spans="2:20" ht="12.75" customHeight="1" x14ac:dyDescent="0.25">
      <c r="B5" s="12"/>
      <c r="C5" s="13"/>
      <c r="D5" s="13"/>
      <c r="E5" s="13"/>
      <c r="F5" s="13"/>
      <c r="G5" s="13"/>
      <c r="H5" s="13"/>
      <c r="I5" s="13"/>
      <c r="J5" s="14"/>
      <c r="K5" s="14"/>
      <c r="L5" s="14"/>
      <c r="M5" s="14"/>
      <c r="N5" s="14"/>
      <c r="O5" s="15" t="s">
        <v>6</v>
      </c>
    </row>
    <row r="6" spans="2:20" ht="7.5" customHeight="1" thickBot="1" x14ac:dyDescent="0.3">
      <c r="B6" s="2"/>
      <c r="C6" s="2"/>
      <c r="D6" s="2"/>
      <c r="E6" s="2"/>
      <c r="F6" s="2"/>
      <c r="G6" s="2"/>
      <c r="H6" s="2"/>
      <c r="I6" s="2"/>
      <c r="J6" s="10"/>
      <c r="K6" s="10"/>
      <c r="L6" s="10"/>
      <c r="M6" s="10"/>
      <c r="N6" s="10"/>
      <c r="O6" s="10"/>
    </row>
    <row r="7" spans="2:20" ht="37.5" customHeight="1" x14ac:dyDescent="0.25">
      <c r="B7" s="104" t="s">
        <v>0</v>
      </c>
      <c r="C7" s="105"/>
      <c r="D7" s="2"/>
      <c r="E7" s="104" t="s">
        <v>15</v>
      </c>
      <c r="F7" s="105"/>
      <c r="G7" s="2"/>
      <c r="H7" s="78" t="s">
        <v>12</v>
      </c>
      <c r="I7" s="79"/>
      <c r="K7" s="99" t="s">
        <v>13</v>
      </c>
      <c r="L7" s="100"/>
      <c r="N7" s="66" t="s">
        <v>1</v>
      </c>
      <c r="O7" s="69"/>
    </row>
    <row r="8" spans="2:20" ht="29.25" customHeight="1" x14ac:dyDescent="0.25">
      <c r="B8" s="101" t="s">
        <v>27</v>
      </c>
      <c r="C8" s="110" t="s">
        <v>28</v>
      </c>
      <c r="D8" s="2"/>
      <c r="E8" s="101" t="s">
        <v>7</v>
      </c>
      <c r="F8" s="106">
        <v>640305243</v>
      </c>
      <c r="G8" s="2"/>
      <c r="H8" s="24" t="s">
        <v>31</v>
      </c>
      <c r="I8" s="45">
        <v>23663390.59</v>
      </c>
      <c r="K8" s="29" t="s">
        <v>39</v>
      </c>
      <c r="L8" s="30">
        <v>47579312.909999996</v>
      </c>
      <c r="N8" s="56" t="s">
        <v>9</v>
      </c>
      <c r="O8" s="83">
        <f>347309798+21760000</f>
        <v>369069798</v>
      </c>
      <c r="Q8" s="3"/>
      <c r="R8" s="16"/>
    </row>
    <row r="9" spans="2:20" ht="29.25" customHeight="1" x14ac:dyDescent="0.25">
      <c r="B9" s="109"/>
      <c r="C9" s="113"/>
      <c r="D9" s="2"/>
      <c r="E9" s="109"/>
      <c r="F9" s="108"/>
      <c r="G9" s="2"/>
      <c r="H9" s="24" t="s">
        <v>32</v>
      </c>
      <c r="I9" s="45">
        <v>12779952.189999999</v>
      </c>
      <c r="K9" s="29" t="s">
        <v>40</v>
      </c>
      <c r="L9" s="30">
        <v>296663.12</v>
      </c>
      <c r="N9" s="56"/>
      <c r="O9" s="83"/>
      <c r="R9" s="17"/>
      <c r="S9" s="17"/>
      <c r="T9" s="17"/>
    </row>
    <row r="10" spans="2:20" ht="29.25" customHeight="1" x14ac:dyDescent="0.25">
      <c r="B10" s="101" t="s">
        <v>29</v>
      </c>
      <c r="C10" s="110" t="s">
        <v>30</v>
      </c>
      <c r="D10" s="2"/>
      <c r="E10" s="101" t="s">
        <v>4</v>
      </c>
      <c r="F10" s="106">
        <v>59408588.649999999</v>
      </c>
      <c r="G10" s="2"/>
      <c r="H10" s="24" t="s">
        <v>33</v>
      </c>
      <c r="I10" s="45">
        <v>18631277.469999999</v>
      </c>
      <c r="K10" s="29" t="s">
        <v>41</v>
      </c>
      <c r="L10" s="30">
        <v>1977807.4</v>
      </c>
      <c r="N10" s="56" t="s">
        <v>10</v>
      </c>
      <c r="O10" s="83">
        <f>23663390.59+1302000</f>
        <v>24965390.59</v>
      </c>
      <c r="R10" s="80"/>
      <c r="S10" s="81"/>
      <c r="T10" s="17"/>
    </row>
    <row r="11" spans="2:20" ht="29.25" customHeight="1" x14ac:dyDescent="0.25">
      <c r="B11" s="102"/>
      <c r="C11" s="111"/>
      <c r="D11" s="2"/>
      <c r="E11" s="102"/>
      <c r="F11" s="107"/>
      <c r="G11" s="2"/>
      <c r="H11" s="25" t="s">
        <v>34</v>
      </c>
      <c r="I11" s="46">
        <v>278392</v>
      </c>
      <c r="K11" s="29" t="s">
        <v>42</v>
      </c>
      <c r="L11" s="30">
        <v>666742.93000000005</v>
      </c>
      <c r="N11" s="56"/>
      <c r="O11" s="83"/>
      <c r="R11" s="80"/>
      <c r="S11" s="81"/>
      <c r="T11" s="17"/>
    </row>
    <row r="12" spans="2:20" ht="29.25" customHeight="1" x14ac:dyDescent="0.25">
      <c r="B12" s="102"/>
      <c r="C12" s="111"/>
      <c r="D12" s="2"/>
      <c r="E12" s="102"/>
      <c r="F12" s="107"/>
      <c r="G12" s="2"/>
      <c r="H12" s="25" t="s">
        <v>35</v>
      </c>
      <c r="I12" s="46">
        <v>0</v>
      </c>
      <c r="K12" s="29" t="s">
        <v>43</v>
      </c>
      <c r="L12" s="30">
        <v>4966099.63</v>
      </c>
      <c r="N12" s="56"/>
      <c r="O12" s="83"/>
      <c r="R12" s="80"/>
      <c r="S12" s="81"/>
      <c r="T12" s="17"/>
    </row>
    <row r="13" spans="2:20" ht="42.75" customHeight="1" thickBot="1" x14ac:dyDescent="0.3">
      <c r="B13" s="102"/>
      <c r="C13" s="111"/>
      <c r="D13" s="2"/>
      <c r="E13" s="102"/>
      <c r="F13" s="107"/>
      <c r="G13" s="2"/>
      <c r="H13" s="26" t="s">
        <v>36</v>
      </c>
      <c r="I13" s="47">
        <v>4055576.4</v>
      </c>
      <c r="K13" s="29" t="s">
        <v>44</v>
      </c>
      <c r="L13" s="30">
        <v>2880205.58</v>
      </c>
      <c r="N13" s="56"/>
      <c r="O13" s="83"/>
      <c r="R13" s="80"/>
      <c r="S13" s="81"/>
      <c r="T13" s="17"/>
    </row>
    <row r="14" spans="2:20" ht="29.25" customHeight="1" x14ac:dyDescent="0.25">
      <c r="B14" s="102"/>
      <c r="C14" s="111"/>
      <c r="D14" s="2"/>
      <c r="E14" s="102"/>
      <c r="F14" s="107"/>
      <c r="G14" s="2"/>
      <c r="H14" s="78" t="s">
        <v>16</v>
      </c>
      <c r="I14" s="79"/>
      <c r="K14" s="29" t="s">
        <v>45</v>
      </c>
      <c r="L14" s="30">
        <v>362404.58</v>
      </c>
      <c r="N14" s="56"/>
      <c r="O14" s="83"/>
      <c r="R14" s="80"/>
      <c r="S14" s="81"/>
      <c r="T14" s="17"/>
    </row>
    <row r="15" spans="2:20" ht="29.25" customHeight="1" thickBot="1" x14ac:dyDescent="0.3">
      <c r="B15" s="103"/>
      <c r="C15" s="112"/>
      <c r="D15" s="2"/>
      <c r="E15" s="109"/>
      <c r="F15" s="108"/>
      <c r="G15" s="2"/>
      <c r="H15" s="101" t="s">
        <v>20</v>
      </c>
      <c r="I15" s="122" t="s">
        <v>19</v>
      </c>
      <c r="K15" s="41" t="s">
        <v>46</v>
      </c>
      <c r="L15" s="30">
        <v>679352.5</v>
      </c>
      <c r="N15" s="56"/>
      <c r="O15" s="83"/>
      <c r="R15" s="80"/>
      <c r="S15" s="82"/>
      <c r="T15" s="17"/>
    </row>
    <row r="16" spans="2:20" ht="30" customHeight="1" x14ac:dyDescent="0.25">
      <c r="B16" s="80"/>
      <c r="C16" s="82"/>
      <c r="D16" s="2"/>
      <c r="E16" s="101" t="s">
        <v>8</v>
      </c>
      <c r="F16" s="126">
        <f>F10/F8</f>
        <v>9.2781668273798593E-2</v>
      </c>
      <c r="G16" s="2"/>
      <c r="H16" s="109"/>
      <c r="I16" s="128"/>
      <c r="K16" s="118"/>
      <c r="L16" s="119"/>
      <c r="N16" s="56" t="s">
        <v>11</v>
      </c>
      <c r="O16" s="55">
        <f>O10/O8</f>
        <v>6.7644089885675232E-2</v>
      </c>
      <c r="R16" s="17"/>
      <c r="S16" s="17"/>
      <c r="T16" s="17"/>
    </row>
    <row r="17" spans="2:20" ht="39" customHeight="1" x14ac:dyDescent="0.25">
      <c r="B17" s="80"/>
      <c r="C17" s="82"/>
      <c r="D17" s="2"/>
      <c r="E17" s="109"/>
      <c r="F17" s="127"/>
      <c r="G17" s="2"/>
      <c r="H17" s="18" t="s">
        <v>21</v>
      </c>
      <c r="I17" s="11" t="s">
        <v>19</v>
      </c>
      <c r="K17" s="118"/>
      <c r="L17" s="119"/>
      <c r="N17" s="56"/>
      <c r="O17" s="55"/>
      <c r="R17" s="17"/>
      <c r="S17" s="17"/>
      <c r="T17" s="17"/>
    </row>
    <row r="18" spans="2:20" ht="16.5" customHeight="1" x14ac:dyDescent="0.25">
      <c r="B18" s="80"/>
      <c r="C18" s="82"/>
      <c r="D18" s="2"/>
      <c r="E18" s="4"/>
      <c r="F18" s="5"/>
      <c r="G18" s="2"/>
      <c r="H18" s="124" t="s">
        <v>22</v>
      </c>
      <c r="I18" s="122" t="s">
        <v>19</v>
      </c>
      <c r="K18" s="118"/>
      <c r="L18" s="119"/>
      <c r="N18" s="8"/>
      <c r="O18" s="7"/>
      <c r="R18" s="17"/>
      <c r="S18" s="17"/>
      <c r="T18" s="17"/>
    </row>
    <row r="19" spans="2:20" ht="30.75" customHeight="1" thickBot="1" x14ac:dyDescent="0.3">
      <c r="B19" s="80"/>
      <c r="C19" s="82"/>
      <c r="D19" s="2"/>
      <c r="E19" s="6"/>
      <c r="F19" s="7"/>
      <c r="G19" s="2"/>
      <c r="H19" s="125"/>
      <c r="I19" s="123"/>
      <c r="K19" s="118"/>
      <c r="L19" s="119"/>
      <c r="N19" s="18" t="s">
        <v>25</v>
      </c>
      <c r="O19" s="21">
        <v>4257</v>
      </c>
      <c r="R19" s="17"/>
      <c r="S19" s="17"/>
      <c r="T19" s="17"/>
    </row>
    <row r="20" spans="2:20" ht="54" customHeight="1" x14ac:dyDescent="0.25">
      <c r="B20" s="28"/>
      <c r="C20" s="23"/>
      <c r="D20" s="2"/>
      <c r="E20" s="6"/>
      <c r="F20" s="7"/>
      <c r="G20" s="2"/>
      <c r="H20" s="2"/>
      <c r="I20" s="2"/>
      <c r="K20" s="118"/>
      <c r="L20" s="119"/>
      <c r="N20" s="19" t="s">
        <v>24</v>
      </c>
      <c r="O20" s="21" t="s">
        <v>48</v>
      </c>
    </row>
    <row r="21" spans="2:20" ht="23.25" customHeight="1" x14ac:dyDescent="0.25">
      <c r="B21" s="80"/>
      <c r="C21" s="82"/>
      <c r="D21" s="2"/>
      <c r="E21" s="114"/>
      <c r="F21" s="115"/>
      <c r="G21" s="2"/>
      <c r="H21" s="42"/>
      <c r="I21" s="43"/>
      <c r="K21" s="118"/>
      <c r="L21" s="119"/>
      <c r="N21" s="20" t="s">
        <v>18</v>
      </c>
      <c r="O21" s="21">
        <v>60</v>
      </c>
    </row>
    <row r="22" spans="2:20" ht="24" customHeight="1" thickBot="1" x14ac:dyDescent="0.3">
      <c r="B22" s="80"/>
      <c r="C22" s="82"/>
      <c r="D22" s="2"/>
      <c r="E22" s="116"/>
      <c r="F22" s="117"/>
      <c r="G22" s="2"/>
      <c r="H22" s="39"/>
      <c r="I22" s="44"/>
      <c r="K22" s="120"/>
      <c r="L22" s="121"/>
      <c r="N22" s="9" t="s">
        <v>17</v>
      </c>
      <c r="O22" s="22">
        <v>147</v>
      </c>
    </row>
    <row r="23" spans="2:20" ht="23.25" customHeight="1" thickBot="1" x14ac:dyDescent="0.3">
      <c r="B23" s="2"/>
      <c r="C23" s="2"/>
      <c r="D23" s="2"/>
      <c r="E23" s="2"/>
      <c r="F23" s="2"/>
      <c r="G23" s="2"/>
      <c r="H23" s="34"/>
      <c r="I23" s="34"/>
    </row>
    <row r="24" spans="2:20" ht="35.25" customHeight="1" thickBot="1" x14ac:dyDescent="0.3">
      <c r="B24" s="2"/>
      <c r="C24" s="2"/>
      <c r="D24" s="90" t="s">
        <v>3</v>
      </c>
      <c r="E24" s="91"/>
      <c r="F24" s="91" t="s">
        <v>2</v>
      </c>
      <c r="G24" s="91"/>
      <c r="H24" s="35" t="s">
        <v>4</v>
      </c>
      <c r="I24" s="36" t="s">
        <v>5</v>
      </c>
      <c r="K24" s="66" t="s">
        <v>47</v>
      </c>
      <c r="L24" s="67"/>
      <c r="M24" s="67"/>
      <c r="N24" s="68"/>
      <c r="O24" s="69"/>
    </row>
    <row r="25" spans="2:20" ht="42.75" customHeight="1" thickBot="1" x14ac:dyDescent="0.3">
      <c r="B25" s="37" t="s">
        <v>38</v>
      </c>
      <c r="C25" s="38" t="s">
        <v>23</v>
      </c>
      <c r="D25" s="92" t="s">
        <v>37</v>
      </c>
      <c r="E25" s="92"/>
      <c r="F25" s="93">
        <f>+F8</f>
        <v>640305243</v>
      </c>
      <c r="G25" s="93"/>
      <c r="H25" s="48">
        <f>+F10</f>
        <v>59408588.649999999</v>
      </c>
      <c r="I25" s="49">
        <f>+F16</f>
        <v>9.2781668273798593E-2</v>
      </c>
      <c r="K25" s="56" t="s">
        <v>49</v>
      </c>
      <c r="L25" s="73"/>
      <c r="M25" s="73"/>
      <c r="N25" s="73"/>
      <c r="O25" s="74"/>
    </row>
    <row r="26" spans="2:20" ht="46.5" customHeight="1" x14ac:dyDescent="0.25">
      <c r="B26" s="33"/>
      <c r="C26" s="34"/>
      <c r="D26" s="34"/>
      <c r="E26" s="34"/>
      <c r="F26" s="34"/>
      <c r="G26" s="34"/>
      <c r="H26" s="31"/>
      <c r="I26" s="40"/>
      <c r="K26" s="70" t="s">
        <v>56</v>
      </c>
      <c r="L26" s="71"/>
      <c r="M26" s="71"/>
      <c r="N26" s="71"/>
      <c r="O26" s="72"/>
    </row>
    <row r="27" spans="2:20" ht="42.75" customHeight="1" x14ac:dyDescent="0.25">
      <c r="B27" s="33"/>
      <c r="C27" s="28"/>
      <c r="D27" s="80"/>
      <c r="E27" s="80"/>
      <c r="F27" s="94"/>
      <c r="G27" s="94"/>
      <c r="H27" s="31"/>
      <c r="I27" s="40"/>
      <c r="K27" s="70" t="s">
        <v>57</v>
      </c>
      <c r="L27" s="71"/>
      <c r="M27" s="71"/>
      <c r="N27" s="71"/>
      <c r="O27" s="72"/>
    </row>
    <row r="28" spans="2:20" ht="58.5" customHeight="1" x14ac:dyDescent="0.25">
      <c r="B28" s="33"/>
      <c r="C28" s="28"/>
      <c r="D28" s="27"/>
      <c r="E28" s="27"/>
      <c r="F28" s="31"/>
      <c r="G28" s="31"/>
      <c r="H28" s="31"/>
      <c r="I28" s="40"/>
      <c r="K28" s="70" t="s">
        <v>58</v>
      </c>
      <c r="L28" s="71"/>
      <c r="M28" s="71"/>
      <c r="N28" s="71"/>
      <c r="O28" s="72"/>
    </row>
    <row r="29" spans="2:20" ht="30.75" customHeight="1" x14ac:dyDescent="0.25">
      <c r="B29" s="33"/>
      <c r="C29" s="28"/>
      <c r="D29" s="80"/>
      <c r="E29" s="80"/>
      <c r="F29" s="94"/>
      <c r="G29" s="94"/>
      <c r="H29" s="31"/>
      <c r="I29" s="40"/>
      <c r="K29" s="63" t="s">
        <v>59</v>
      </c>
      <c r="L29" s="64"/>
      <c r="M29" s="64"/>
      <c r="N29" s="64"/>
      <c r="O29" s="65"/>
    </row>
    <row r="30" spans="2:20" ht="30.75" customHeight="1" x14ac:dyDescent="0.25">
      <c r="B30" s="33"/>
      <c r="C30" s="28"/>
      <c r="D30" s="27"/>
      <c r="E30" s="27"/>
      <c r="F30" s="31"/>
      <c r="G30" s="31"/>
      <c r="H30" s="31"/>
      <c r="I30" s="40"/>
      <c r="K30" s="87" t="s">
        <v>60</v>
      </c>
      <c r="L30" s="88"/>
      <c r="M30" s="88"/>
      <c r="N30" s="88"/>
      <c r="O30" s="89"/>
    </row>
    <row r="31" spans="2:20" ht="41.25" customHeight="1" x14ac:dyDescent="0.25">
      <c r="B31" s="33"/>
      <c r="C31" s="28"/>
      <c r="D31" s="80"/>
      <c r="E31" s="80"/>
      <c r="F31" s="94"/>
      <c r="G31" s="94"/>
      <c r="H31" s="32"/>
      <c r="I31" s="32"/>
      <c r="K31" s="63" t="s">
        <v>61</v>
      </c>
      <c r="L31" s="64"/>
      <c r="M31" s="64"/>
      <c r="N31" s="64"/>
      <c r="O31" s="65"/>
    </row>
    <row r="32" spans="2:20" ht="39" customHeight="1" x14ac:dyDescent="0.25">
      <c r="B32" s="33"/>
      <c r="C32" s="28"/>
      <c r="D32" s="27"/>
      <c r="E32" s="27"/>
      <c r="F32" s="31"/>
      <c r="G32" s="31"/>
      <c r="H32" s="32"/>
      <c r="I32" s="32"/>
      <c r="K32" s="57" t="s">
        <v>52</v>
      </c>
      <c r="L32" s="58"/>
      <c r="M32" s="58"/>
      <c r="N32" s="58"/>
      <c r="O32" s="59"/>
    </row>
    <row r="33" spans="2:15" ht="36" customHeight="1" x14ac:dyDescent="0.25">
      <c r="B33" s="33"/>
      <c r="C33" s="28"/>
      <c r="D33" s="80"/>
      <c r="E33" s="80"/>
      <c r="F33" s="94"/>
      <c r="G33" s="94"/>
      <c r="H33" s="32"/>
      <c r="I33" s="32"/>
      <c r="K33" s="84" t="s">
        <v>50</v>
      </c>
      <c r="L33" s="85"/>
      <c r="M33" s="85"/>
      <c r="N33" s="85"/>
      <c r="O33" s="86"/>
    </row>
    <row r="34" spans="2:15" ht="33.75" customHeight="1" x14ac:dyDescent="0.25">
      <c r="B34" s="32"/>
      <c r="C34" s="32"/>
      <c r="D34" s="32"/>
      <c r="E34" s="32"/>
      <c r="F34" s="32"/>
      <c r="G34" s="32"/>
      <c r="K34" s="63" t="s">
        <v>64</v>
      </c>
      <c r="L34" s="64"/>
      <c r="M34" s="64"/>
      <c r="N34" s="64"/>
      <c r="O34" s="65"/>
    </row>
    <row r="35" spans="2:15" ht="18.75" customHeight="1" x14ac:dyDescent="0.25">
      <c r="B35" s="32"/>
      <c r="C35" s="32"/>
      <c r="D35" s="32"/>
      <c r="E35" s="32"/>
      <c r="F35" s="32"/>
      <c r="G35" s="32"/>
      <c r="K35" s="63" t="s">
        <v>63</v>
      </c>
      <c r="L35" s="64"/>
      <c r="M35" s="64"/>
      <c r="N35" s="64"/>
      <c r="O35" s="65"/>
    </row>
    <row r="36" spans="2:15" ht="19.5" customHeight="1" x14ac:dyDescent="0.25">
      <c r="B36" s="32"/>
      <c r="C36" s="32"/>
      <c r="D36" s="32"/>
      <c r="E36" s="32"/>
      <c r="F36" s="32"/>
      <c r="G36" s="32"/>
      <c r="K36" s="63" t="s">
        <v>51</v>
      </c>
      <c r="L36" s="64"/>
      <c r="M36" s="64"/>
      <c r="N36" s="64"/>
      <c r="O36" s="65"/>
    </row>
    <row r="37" spans="2:15" ht="24.75" customHeight="1" x14ac:dyDescent="0.25">
      <c r="B37" s="32"/>
      <c r="C37" s="32"/>
      <c r="D37" s="32"/>
      <c r="E37" s="32"/>
      <c r="F37" s="32"/>
      <c r="G37" s="32"/>
      <c r="K37" s="75" t="s">
        <v>62</v>
      </c>
      <c r="L37" s="76"/>
      <c r="M37" s="76"/>
      <c r="N37" s="76"/>
      <c r="O37" s="77"/>
    </row>
    <row r="38" spans="2:15" ht="30.75" customHeight="1" x14ac:dyDescent="0.25">
      <c r="K38" s="60" t="s">
        <v>53</v>
      </c>
      <c r="L38" s="61"/>
      <c r="M38" s="61"/>
      <c r="N38" s="61"/>
      <c r="O38" s="62"/>
    </row>
    <row r="39" spans="2:15" ht="32.25" customHeight="1" x14ac:dyDescent="0.25">
      <c r="K39" s="60" t="s">
        <v>55</v>
      </c>
      <c r="L39" s="61"/>
      <c r="M39" s="61"/>
      <c r="N39" s="61"/>
      <c r="O39" s="62"/>
    </row>
    <row r="40" spans="2:15" ht="31.5" customHeight="1" thickBot="1" x14ac:dyDescent="0.3">
      <c r="K40" s="50" t="s">
        <v>54</v>
      </c>
      <c r="L40" s="51"/>
      <c r="M40" s="51"/>
      <c r="N40" s="51"/>
      <c r="O40" s="52"/>
    </row>
    <row r="41" spans="2:15" ht="27.75" customHeight="1" x14ac:dyDescent="0.25">
      <c r="K41" s="53"/>
      <c r="L41" s="53"/>
      <c r="M41" s="53"/>
      <c r="N41" s="53"/>
      <c r="O41" s="53"/>
    </row>
    <row r="42" spans="2:15" ht="32.25" customHeight="1" x14ac:dyDescent="0.25">
      <c r="K42" s="54"/>
      <c r="L42" s="54"/>
      <c r="M42" s="54"/>
      <c r="N42" s="54"/>
      <c r="O42" s="54"/>
    </row>
    <row r="43" spans="2:15" ht="21" customHeight="1" x14ac:dyDescent="0.25"/>
    <row r="44" spans="2:15" ht="26.25" customHeight="1" x14ac:dyDescent="0.25"/>
    <row r="45" spans="2:15" ht="29.45" customHeight="1" x14ac:dyDescent="0.25"/>
    <row r="46" spans="2:15" ht="2.25" customHeight="1" x14ac:dyDescent="0.25"/>
  </sheetData>
  <mergeCells count="70">
    <mergeCell ref="K34:O34"/>
    <mergeCell ref="B21:B22"/>
    <mergeCell ref="C21:C22"/>
    <mergeCell ref="E21:F22"/>
    <mergeCell ref="K16:L22"/>
    <mergeCell ref="I18:I19"/>
    <mergeCell ref="H18:H19"/>
    <mergeCell ref="F16:F17"/>
    <mergeCell ref="E16:E17"/>
    <mergeCell ref="B16:B17"/>
    <mergeCell ref="H15:H16"/>
    <mergeCell ref="I15:I16"/>
    <mergeCell ref="C16:C17"/>
    <mergeCell ref="C18:C19"/>
    <mergeCell ref="B18:B19"/>
    <mergeCell ref="B10:B15"/>
    <mergeCell ref="E7:F7"/>
    <mergeCell ref="B7:C7"/>
    <mergeCell ref="F10:F15"/>
    <mergeCell ref="E10:E15"/>
    <mergeCell ref="C10:C15"/>
    <mergeCell ref="F8:F9"/>
    <mergeCell ref="E8:E9"/>
    <mergeCell ref="C8:C9"/>
    <mergeCell ref="B8:B9"/>
    <mergeCell ref="B2:O2"/>
    <mergeCell ref="B3:O3"/>
    <mergeCell ref="B4:O4"/>
    <mergeCell ref="K7:L7"/>
    <mergeCell ref="N7:O7"/>
    <mergeCell ref="K36:O36"/>
    <mergeCell ref="K33:O33"/>
    <mergeCell ref="K28:O28"/>
    <mergeCell ref="K30:O30"/>
    <mergeCell ref="D24:E24"/>
    <mergeCell ref="F24:G24"/>
    <mergeCell ref="D25:E25"/>
    <mergeCell ref="F25:G25"/>
    <mergeCell ref="D31:E31"/>
    <mergeCell ref="F31:G31"/>
    <mergeCell ref="F29:G29"/>
    <mergeCell ref="D29:E29"/>
    <mergeCell ref="F27:G27"/>
    <mergeCell ref="D27:E27"/>
    <mergeCell ref="D33:E33"/>
    <mergeCell ref="F33:G33"/>
    <mergeCell ref="H14:I14"/>
    <mergeCell ref="H7:I7"/>
    <mergeCell ref="R10:R15"/>
    <mergeCell ref="S10:S15"/>
    <mergeCell ref="O8:O9"/>
    <mergeCell ref="N8:N9"/>
    <mergeCell ref="O10:O15"/>
    <mergeCell ref="N10:N15"/>
    <mergeCell ref="K40:O40"/>
    <mergeCell ref="K41:O41"/>
    <mergeCell ref="K42:O42"/>
    <mergeCell ref="O16:O17"/>
    <mergeCell ref="N16:N17"/>
    <mergeCell ref="K32:O32"/>
    <mergeCell ref="K39:O39"/>
    <mergeCell ref="K29:O29"/>
    <mergeCell ref="K31:O31"/>
    <mergeCell ref="K24:O24"/>
    <mergeCell ref="K27:O27"/>
    <mergeCell ref="K25:O25"/>
    <mergeCell ref="K35:O35"/>
    <mergeCell ref="K37:O37"/>
    <mergeCell ref="K26:O26"/>
    <mergeCell ref="K38:O38"/>
  </mergeCells>
  <printOptions horizontalCentered="1" verticalCentered="1"/>
  <pageMargins left="0.23622047244094491" right="0.23622047244094491" top="0.55118110236220474" bottom="0.55118110236220474" header="0.31496062992125984" footer="0.31496062992125984"/>
  <pageSetup paperSize="122"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B19548-EF62-4441-AC26-B10FF5F55CB8}">
  <ds:schemaRefs>
    <ds:schemaRef ds:uri="http://www.w3.org/XML/1998/namespace"/>
    <ds:schemaRef ds:uri="efcf9931-6988-4c26-989d-90fd7d9d6177"/>
    <ds:schemaRef ds:uri="http://schemas.openxmlformats.org/package/2006/metadata/core-properties"/>
    <ds:schemaRef ds:uri="http://purl.org/dc/terms/"/>
    <ds:schemaRef ds:uri="http://purl.org/dc/elements/1.1/"/>
    <ds:schemaRef ds:uri="2de3127d-b50e-4c29-b846-9213acea4d89"/>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Nelson Neftali Hernandez Sermenio</cp:lastModifiedBy>
  <cp:lastPrinted>2023-07-17T16:15:30Z</cp:lastPrinted>
  <dcterms:created xsi:type="dcterms:W3CDTF">2023-02-11T22:01:01Z</dcterms:created>
  <dcterms:modified xsi:type="dcterms:W3CDTF">2023-07-17T16:15:46Z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