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nhernandez\Downloads\"/>
    </mc:Choice>
  </mc:AlternateContent>
  <bookViews>
    <workbookView xWindow="0" yWindow="0" windowWidth="4410" windowHeight="870"/>
  </bookViews>
  <sheets>
    <sheet name="Tablero" sheetId="1" r:id="rId1"/>
    <sheet name="Hoja3" sheetId="3" r:id="rId2"/>
    <sheet name="Hoja2" sheetId="2" r:id="rId3"/>
  </sheets>
  <definedNames>
    <definedName name="_xlnm.Print_Area" localSheetId="0">Tablero!$A$1:$P$29</definedName>
    <definedName name="OLE_LINK1" localSheetId="0">Tablero!$Q$22</definedName>
    <definedName name="OLE_LINK2" localSheetId="0">Tablero!$Q$23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I23" i="1" s="1"/>
  <c r="F23" i="1"/>
  <c r="O10" i="1"/>
  <c r="O8" i="1"/>
  <c r="O13" i="1" l="1"/>
</calcChain>
</file>

<file path=xl/sharedStrings.xml><?xml version="1.0" encoding="utf-8"?>
<sst xmlns="http://schemas.openxmlformats.org/spreadsheetml/2006/main" count="89" uniqueCount="88">
  <si>
    <t>PRESUPUESTO VIGENTE PARA 2023</t>
  </si>
  <si>
    <t>AUTORIDADES</t>
  </si>
  <si>
    <t>SERVICIOS PERSONALES, TÉCNICOS Y PROFESIONALES</t>
  </si>
  <si>
    <t>Presupuesto vigente</t>
  </si>
  <si>
    <t>Descripción del programa</t>
  </si>
  <si>
    <t>Presupuesto ejecutado</t>
  </si>
  <si>
    <t>Procentaje de ejecución</t>
  </si>
  <si>
    <t>Información Pública</t>
  </si>
  <si>
    <t>Región 1: Guatemala</t>
  </si>
  <si>
    <t xml:space="preserve">PRESUPUESTO EJECUTADO </t>
  </si>
  <si>
    <t xml:space="preserve">PORCENTAJE DE EJECUCIÓN </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</si>
  <si>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</si>
  <si>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</si>
  <si>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</si>
  <si>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</si>
  <si>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</si>
  <si>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</si>
  <si>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</si>
  <si>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</si>
  <si>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Región 10: Servicios en el exterior</t>
  </si>
  <si>
    <t>GESTIÓN DE PRESUPUESTO</t>
  </si>
  <si>
    <t xml:space="preserve"> PROGRAMAS PRESUPUESTA-RIOS</t>
  </si>
  <si>
    <t>Servicios técnicos o profesionales subgrupo 18</t>
  </si>
  <si>
    <t>Servicios técnicos o profesionales 029</t>
  </si>
  <si>
    <t>PROGRAMA 2</t>
  </si>
  <si>
    <t>PROGRAMA 3</t>
  </si>
  <si>
    <t>PROGRAMA 4</t>
  </si>
  <si>
    <t>PROGRAMA 5</t>
  </si>
  <si>
    <t>Personal temporal 021
Personal temporal 022
Jornales 031</t>
  </si>
  <si>
    <t>Personal permanente 011</t>
  </si>
  <si>
    <t>Grupo (100): Servicios No Personales</t>
  </si>
  <si>
    <t>Grupo (200): Materiales y Suministros</t>
  </si>
  <si>
    <t>Grupo (300): Propiedad, Planta, Equipo e Intangibles</t>
  </si>
  <si>
    <t>Grupo (400): Transferencias Corrientes</t>
  </si>
  <si>
    <t>Grupo (900): Asignaciones Globales</t>
  </si>
  <si>
    <t>Servicios de Custodia y Rehabilitación de Privados de Libertad</t>
  </si>
  <si>
    <t>DIRECCIÓN GENERAL DEL SISTEMA PENITENCIARIO</t>
  </si>
  <si>
    <t>PROGRAMA 1</t>
  </si>
  <si>
    <t>PRINCIPALES AVANCES O LOGROS
DEL 01 AL 31 DE JULIO DE 2023</t>
  </si>
  <si>
    <t>4243 personas</t>
  </si>
  <si>
    <t>000 personas
24 personas
28 personas</t>
  </si>
  <si>
    <t>60 personas</t>
  </si>
  <si>
    <t xml:space="preserve">Director General </t>
  </si>
  <si>
    <t xml:space="preserve">Subdirector General  </t>
  </si>
  <si>
    <t xml:space="preserve">Adolfo Quiñonez Furlán </t>
  </si>
  <si>
    <t xml:space="preserve">Joaquín Rodrigo Flores Guzmán </t>
  </si>
  <si>
    <t>Región (I): Metropolitana, (Guatemala)</t>
  </si>
  <si>
    <t>Región (II): Norte (Baja Verapaz y Alta Verapaz)</t>
  </si>
  <si>
    <t>Región (III): Nororiente (Izabal, Zacapa, El Progreso)</t>
  </si>
  <si>
    <t>Región (IV): Suroriente (Santa Rosa, Jalapa, Jutiapa)</t>
  </si>
  <si>
    <t>Región (V): Central (Chimaltenango, Escuintla)</t>
  </si>
  <si>
    <t>Región (VI): Suroccidente (Totonicapán, Quetzaltenango, Suchitepequez, San Marcos)</t>
  </si>
  <si>
    <t>Región (VII): Noroccidente (Huehuetenango, Quiche)</t>
  </si>
  <si>
    <t>Región (VIII): Petén</t>
  </si>
  <si>
    <t>EJECUCIÓN 
POR FINALIDADE</t>
  </si>
  <si>
    <t>147 personas</t>
  </si>
  <si>
    <t xml:space="preserve"> </t>
  </si>
  <si>
    <t>Grupo (000): Servicios Personales</t>
  </si>
  <si>
    <t>Registro en los sistemas SIGES Y WEB POA  de Productos y Subproductos (metas físicas) correspondiente al mes de julio 2023</t>
  </si>
  <si>
    <t>Elaboración y envío de informe para el Segundo Viceministro de Gobernación, relacionado con el seguimiento a los avances del Plan Estratégico de Seguridad de la Nación –PESG- 2020-2024.</t>
  </si>
  <si>
    <t xml:space="preserve">Seguimiento al Proceso de formalización de Convenio con la Oficina Nacional para la Prevención de la Tortura con el Ministerio de Gobernación a traves de la Dirección General del Sistema Penitenciario, cuyo objetivo es brindar capacitaciones, cursos, conferencias y talleres relacionadas a la Prevención de la Tortura y otros Tratos o Penas Crueles, Inhumanos o Degradantes, coordinando las actividades en los campos de la docencia, formación, especialización y actualización profesional. </t>
  </si>
  <si>
    <t>Gestiones ante el Banco Interamericano de Desarrollo para llegar a materializar la transformación digital en la Dirección General del Sistema Penitenciario para la rehabilitación e inclusión económica y social de las personas privadas de libertad.</t>
  </si>
  <si>
    <t>La Dirección General del Sistema Penitenciario, ejecutó el 98.03% de la cuota financiera asignada exclusivamente para el mes de julio de 2023.</t>
  </si>
  <si>
    <r>
      <rPr>
        <sz val="10"/>
        <rFont val="Arial"/>
        <family val="2"/>
      </rPr>
      <t xml:space="preserve">Elaboración y presentación de informe a la </t>
    </r>
    <r>
      <rPr>
        <sz val="10"/>
        <color rgb="FF000000"/>
        <rFont val="Arial"/>
        <family val="2"/>
      </rPr>
      <t>Coordinadora de Desarrollo Laboral en Funciones, del Ministerio de Gobernación, relacionado con el Informe Semestral de Avances de Implementación del Sistema de Carrera Profesional del Sistema Nacional de Seguridad, en lo que compete a la Dirección General del Sistema Penitenciario.</t>
    </r>
  </si>
  <si>
    <t>Elaboración y presentación de informe a Acceso de la Información de la DGSP, relacionado con las metas físicas alcanzadas durante el mes de julio 2023, según lo planificado para el actual ejercicio fiscal.</t>
  </si>
  <si>
    <t>Atención y registro de movimientos Intra 1 y 2, por reacondicionamiento de asignaciones presupuestarias y financiamiento para cubrir compromisos de la institución</t>
  </si>
  <si>
    <t>Seguimiento al proceso de la Carta de Entendimiento entre Dirección General del Sistema Penitenciario y la Dirección General de Extensión Universitaria de la Universidad San Carlos de Guatemala para el establecimiento de cooperación y coordinación interinstitucional, cuyo objetivo es contribuir al estudio de los problemas educativos desde el interior de los centros de detención preventiva y de cumplimiento de condena desde el ámbito de la extensión universitaria y la promoción del arte, cultura y formación académica a través de actividades artísticas, culturales con el fin de desarrollar habilidades verbales, y con ello mejorar la comprensión lectora de las personas privadas de libertad.</t>
  </si>
  <si>
    <t>Se realizaron 12 trabajos de mantenimiento y remozamiento en las instalaciones de los diferentes centros de detención preventiva y de cumplimiento de condena a cargo de la Dirección General del Sistema Penitenciario.</t>
  </si>
  <si>
    <t xml:space="preserve">Se gestionaron 32 expedientes para pago de Alimentación Servida en los diferentes centros de detención preventiva y de cumplimiento de condena a cargo de la Dirección General del Sistema Penitenciario. </t>
  </si>
  <si>
    <t>Se gestionó el pago de 35 expedientes bajo la modalidad de Baja Cuantía.</t>
  </si>
  <si>
    <t>Se gestionó el pago de 25 expedientes bajo la modalidad de Compra Directa.</t>
  </si>
  <si>
    <t>Seguimiento para concretar el Acuerdo marco para agilizar el diligenciamiento de los diferentes incidentes que se tramitan en la etapa de ejecución de conformidad con lo establecido en el Código Penal, Código Procesal Penal y Ley de Régimen Penitenciario, entre la Cámara Penal, Ministerio Público, Instituto de la Defensa Pública Penal, Ministerio de Gobernación y la Dirección General del Sistema Penitenciario. Tiene como objeto constituir una herramienta legal con la cual se puede extender el plazo de la vigencia de las certificaciones de buena conducta  y laboral, emitidas por la Subdirección de Rehabilitación Social de la DGSP.</t>
  </si>
  <si>
    <t>Se gestionaron 43  expedientes de servicios básicos de los diferentes centros de detención preventiva y de cumplimiento de condena y oficinas administrativas a cargo de la Dirección General del Sistema Penitenciario</t>
  </si>
  <si>
    <t>Entrega oficial de equipos médicos donados por el Programa de Tuberculosis del MSPAS en los centros de detención: Centro de Detención Preventiva para Hombres, zona 18 y Granja Modelo de Rehabilitación Pavón, Fraijanes a traves del Departamento de Servicios Médicos</t>
  </si>
  <si>
    <t>Apertura del 5to. Centro de Computación, donde se brindará atención a los privados de libertad del Centro de Detención Preventiva para Hombres Reinstauración Constitucional, Pavoncito, Fraijanes, con cursos de Ofimática Aplicada con el aval del MINEDUC y seguimiento por la Asociación Grupo Ceiba.</t>
  </si>
  <si>
    <t>Ejecución de renglón presupuestario para la compra de insumos de alimentación para los niños y niñas que cohabitan con sus progenitoras privadas de libertad en los diferentes centros de detención preventiva y de cumplimiento de condena a cargo de la Dirección General del Sistema Penitenciario.</t>
  </si>
  <si>
    <t>Se trabajaron 400 Proyectos Laborales autorizados por la Dirección General del Sistema Penitenciario coordinados por la Subdirección de Rehabilitación Social, en los diferentes centros de detención preventiva y de cumplimiento de condena.</t>
  </si>
  <si>
    <t>Integración de  641 expedientes reativos a Libertades Anticipadas, por parte de la Unidad de Expedientes de la Subdirección de Rehabilitación Social.</t>
  </si>
  <si>
    <t>En apoyo al Equipo Multidisciplinario la Unidad de Criminología se realizaron ciento dieciocho entrevistas y fichas criminológicas de Diagnóstico y Ubicación a las personas privadas de libertad que se encuentra recluidas en los diferentes centros de detención preventiva y de condena, que por orden de juez dan inicio a Régimen Progresivo.</t>
  </si>
  <si>
    <t>Se gestionó la adquisición de cien equipos de cómputo, con el objetivo de automatizar los procesos, integrando la información de la Dirección General del Sistema Penitenciario, con el fin de mejorar la infraestructura tecnológica y de optimizar la labor de los empleados penitenciarios, asi como los servicios de atención.</t>
  </si>
  <si>
    <t>Se gestionó la implementación de una nueva red estructurada que permite una mejor transmisión de datos y comunicación entre los colaboradores de la Dirección General del Sistema Penitenciario; esta estructura de red favorece para que la información que adquiere el trabajador sea transmitida de forma optimizada reduciendo los tiempos de respuesta.</t>
  </si>
  <si>
    <t>Unificación de métodos evaluativos para informes de Régimen Progresivo, con escala estandarizada, enviados al Juzgado Primero Pluripersonal de Ejecución Penal.</t>
  </si>
  <si>
    <t>Se realizó Conferencia de Desarrollo de Personal, con el  objetivo de proporcionar herramientas al personal para fomentar el desarrollo en cuanto a los valores, misión y visión institucionales, en aras de incremento de resultados y generar sentido de pertencia a la instituciòn.                                                                                 Dirigido al personal administrativo y operativo de la DGSP, donde participaron 49 trabajadores.</t>
  </si>
  <si>
    <t>Se llevó a cabo Capacitación Régimen Disciplinario, con el objetivo de esclarecer dudas al personal respecto a cuándo y cómo elaborar una amonestación verbal, escrita y actas y el conocimiento sobre los procesos en cuanto a la Ley del Régimen Penitenciario y su Reglamento.                                                   Dirigido al personal administrativo y operativo de la DGSP, donde participaron 284 empleados.</t>
  </si>
  <si>
    <t>Se realizó Capacitación Educación Financiara, con el objetivo de proporcionar herramientas respecto a cómo elaborar un presupuesto para manejar mejor las finanzas. Dirigido al personal administrativo de la DGSP donde participaron 100 trabajadores.</t>
  </si>
  <si>
    <t xml:space="preserve">Se impartió Capacitación Comunicación, con el objetivo de ampliar conocimientos respecto a cómo comunicarnos con todo el personal de la instituciòn, así como a utilizar los canales correctos y formas de asegurar que el mensaje que se emite se entienda correctamente.                                                                                              Dirigido al personal administrativo de la DGSP, donde participaron 80 trabajadores. </t>
  </si>
  <si>
    <t xml:space="preserve"> Elaboración y presentación de informe respecto a las recomendaciones de la CIDH relacionadas con las condiciones de detención y prisión preventiva en Guatemala, Honduras y El Salvador”.</t>
  </si>
  <si>
    <t>ACTUALIZADO DEL 01 AL 31 DE JULIO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</si>
</sst>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quot;#,##0;[Red]\-&quot;Q&quot;#,##0"/>
    <numFmt numFmtId="7" formatCode="&quot;Q&quot;#,##0.00;\-&quot;Q&quot;#,##0.00"/>
    <numFmt numFmtId="8" formatCode="&quot;Q&quot;#,##0.00;[Red]\-&quot;Q&quot;#,##0.00"/>
    <numFmt numFmtId="43" formatCode="_-* #,##0.00_-;\-* #,##0.00_-;_-* &quot;-&quot;??_-;_-@_-"/>
    <numFmt numFmtId="164" formatCode="0.0%"/>
    <numFmt numFmtId="165" formatCode="0.0"/>
    <numFmt numFmtId="166" formatCode="&quot;Q&quot;#,##0.00"/>
  </numFmts>
  <fonts count="16"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b/>
      <sz val="14"/>
      <color rgb="FFFF0000"/>
      <name val="Arial"/>
      <family val="2"/>
    </font>
    <font>
      <b/>
      <sz val="18"/>
      <color rgb="FF00B050"/>
      <name val="Arial"/>
      <family val="2"/>
    </font>
    <font>
      <b/>
      <sz val="11"/>
      <color theme="1"/>
      <name val="Calibri"/>
      <family val="2"/>
      <scheme val="minor"/>
    </font>
    <font>
      <sz val="11"/>
      <name val="Arial"/>
      <family val="2"/>
    </font>
    <font>
      <sz val="11"/>
      <name val="Symbol"/>
      <family val="1"/>
      <charset val="2"/>
    </font>
    <font>
      <sz val="10"/>
      <color rgb="FF000000"/>
      <name val="Arial"/>
      <family val="2"/>
    </font>
    <font>
      <sz val="10"/>
      <name val="Arial"/>
      <family val="2"/>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35">
    <xf numFmtId="0" fontId="0" fillId="0" borderId="0" xfId="0"/>
    <xf numFmtId="0" fontId="0" fillId="4" borderId="0" xfId="0" applyFill="1"/>
    <xf numFmtId="0" fontId="2" fillId="4" borderId="0" xfId="0" applyFont="1" applyFill="1"/>
    <xf numFmtId="0" fontId="2" fillId="4" borderId="0" xfId="0" applyFont="1" applyFill="1" applyBorder="1" applyAlignment="1">
      <alignment horizontal="left" vertical="center" wrapText="1"/>
    </xf>
    <xf numFmtId="0" fontId="2" fillId="4" borderId="9" xfId="0" applyFont="1" applyFill="1" applyBorder="1" applyAlignment="1">
      <alignment horizontal="left" vertical="center" wrapText="1"/>
    </xf>
    <xf numFmtId="10" fontId="2" fillId="4" borderId="10" xfId="0" applyNumberFormat="1" applyFont="1" applyFill="1" applyBorder="1" applyAlignment="1">
      <alignment horizontal="center" vertical="center"/>
    </xf>
    <xf numFmtId="0" fontId="2" fillId="4" borderId="9" xfId="0" applyFont="1" applyFill="1" applyBorder="1"/>
    <xf numFmtId="0" fontId="2" fillId="4" borderId="10" xfId="0" applyFont="1" applyFill="1" applyBorder="1"/>
    <xf numFmtId="0" fontId="2" fillId="4" borderId="9" xfId="0" applyFont="1" applyFill="1" applyBorder="1" applyAlignment="1">
      <alignment vertical="center" wrapText="1"/>
    </xf>
    <xf numFmtId="0" fontId="2" fillId="0" borderId="7" xfId="0" applyFont="1" applyBorder="1" applyAlignment="1">
      <alignment vertical="center" wrapText="1"/>
    </xf>
    <xf numFmtId="0" fontId="1" fillId="4" borderId="0" xfId="0" applyFont="1" applyFill="1"/>
    <xf numFmtId="0" fontId="2" fillId="0" borderId="5" xfId="0" applyFont="1" applyBorder="1" applyAlignment="1">
      <alignment horizontal="left" vertical="center" wrapText="1"/>
    </xf>
    <xf numFmtId="8" fontId="2" fillId="3" borderId="6" xfId="0" applyNumberFormat="1" applyFont="1" applyFill="1" applyBorder="1" applyAlignment="1">
      <alignment horizontal="center" vertical="center"/>
    </xf>
    <xf numFmtId="0" fontId="2" fillId="3" borderId="2" xfId="0" applyFont="1" applyFill="1" applyBorder="1" applyAlignment="1">
      <alignment vertical="center" wrapText="1"/>
    </xf>
    <xf numFmtId="0" fontId="5" fillId="4" borderId="0" xfId="0" applyFont="1" applyFill="1" applyBorder="1"/>
    <xf numFmtId="0" fontId="2" fillId="4" borderId="0" xfId="0" applyFont="1" applyFill="1" applyBorder="1"/>
    <xf numFmtId="0" fontId="1" fillId="4" borderId="0" xfId="0" applyFont="1" applyFill="1" applyBorder="1"/>
    <xf numFmtId="0" fontId="4" fillId="4" borderId="0" xfId="0" applyFont="1" applyFill="1" applyBorder="1" applyAlignment="1">
      <alignment horizontal="center" vertical="top" wrapText="1"/>
    </xf>
    <xf numFmtId="6" fontId="2" fillId="4" borderId="0" xfId="0" applyNumberFormat="1" applyFont="1" applyFill="1" applyBorder="1" applyAlignment="1">
      <alignment horizontal="center" vertical="center"/>
    </xf>
    <xf numFmtId="0" fontId="0" fillId="4" borderId="0" xfId="0" applyFill="1" applyBorder="1"/>
    <xf numFmtId="166" fontId="2" fillId="3" borderId="8" xfId="0" applyNumberFormat="1" applyFont="1" applyFill="1" applyBorder="1" applyAlignment="1">
      <alignment horizontal="center" vertical="center"/>
    </xf>
    <xf numFmtId="7" fontId="2" fillId="4" borderId="1" xfId="1" applyNumberFormat="1" applyFont="1" applyFill="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165" fontId="2" fillId="0" borderId="6" xfId="0" applyNumberFormat="1" applyFont="1" applyBorder="1" applyAlignment="1">
      <alignment horizontal="center" vertical="center"/>
    </xf>
    <xf numFmtId="8" fontId="2" fillId="3" borderId="6" xfId="0" applyNumberFormat="1" applyFont="1" applyFill="1" applyBorder="1" applyAlignment="1">
      <alignment horizontal="center" vertical="center"/>
    </xf>
    <xf numFmtId="8" fontId="2" fillId="3" borderId="8" xfId="0" applyNumberFormat="1" applyFont="1" applyFill="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166" fontId="2" fillId="3" borderId="16" xfId="0" applyNumberFormat="1" applyFont="1" applyFill="1" applyBorder="1" applyAlignment="1">
      <alignment horizontal="center" vertical="center"/>
    </xf>
    <xf numFmtId="166" fontId="2" fillId="3" borderId="6" xfId="0" applyNumberFormat="1" applyFont="1" applyFill="1" applyBorder="1" applyAlignment="1">
      <alignment horizontal="center" vertical="center"/>
    </xf>
    <xf numFmtId="0" fontId="2" fillId="0" borderId="7" xfId="0" applyFont="1" applyBorder="1" applyAlignment="1">
      <alignment horizontal="left" vertical="center" wrapText="1"/>
    </xf>
    <xf numFmtId="0" fontId="2" fillId="4" borderId="0" xfId="0" applyFont="1" applyFill="1" applyBorder="1" applyAlignment="1">
      <alignment horizontal="left" vertical="center" wrapText="1"/>
    </xf>
    <xf numFmtId="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7" fontId="2" fillId="4" borderId="0" xfId="1" applyNumberFormat="1" applyFont="1" applyFill="1" applyBorder="1" applyAlignment="1">
      <alignment horizontal="center" vertical="center"/>
    </xf>
    <xf numFmtId="165" fontId="2" fillId="0" borderId="0" xfId="0" applyNumberFormat="1" applyFont="1" applyBorder="1" applyAlignment="1">
      <alignment horizontal="center" vertical="center"/>
    </xf>
    <xf numFmtId="0" fontId="7"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wrapText="1"/>
    </xf>
    <xf numFmtId="7" fontId="2" fillId="4" borderId="13" xfId="1" applyNumberFormat="1" applyFont="1" applyFill="1" applyBorder="1" applyAlignment="1">
      <alignment horizontal="center" vertical="center"/>
    </xf>
    <xf numFmtId="10" fontId="2" fillId="0" borderId="4" xfId="2" applyNumberFormat="1" applyFont="1" applyBorder="1" applyAlignment="1">
      <alignment horizontal="center" vertical="center"/>
    </xf>
    <xf numFmtId="7" fontId="2" fillId="4" borderId="24" xfId="1" applyNumberFormat="1" applyFont="1" applyFill="1" applyBorder="1" applyAlignment="1">
      <alignment horizontal="center" vertical="center"/>
    </xf>
    <xf numFmtId="165" fontId="2" fillId="0" borderId="8" xfId="0" applyNumberFormat="1" applyFont="1" applyBorder="1" applyAlignment="1">
      <alignment horizontal="center" vertical="center"/>
    </xf>
    <xf numFmtId="0" fontId="11" fillId="4" borderId="0" xfId="0" applyFont="1" applyFill="1" applyBorder="1"/>
    <xf numFmtId="0" fontId="0" fillId="4" borderId="0" xfId="0" applyFill="1" applyBorder="1" applyAlignment="1"/>
    <xf numFmtId="0" fontId="2" fillId="0" borderId="5" xfId="0" applyFont="1" applyBorder="1" applyAlignment="1">
      <alignment horizontal="left" vertical="center" wrapText="1"/>
    </xf>
    <xf numFmtId="0" fontId="2" fillId="4" borderId="5" xfId="0" applyFont="1" applyFill="1" applyBorder="1" applyAlignment="1">
      <alignment horizontal="left" wrapText="1"/>
    </xf>
    <xf numFmtId="0" fontId="2" fillId="4" borderId="1" xfId="0" applyFont="1" applyFill="1" applyBorder="1" applyAlignment="1">
      <alignment horizontal="left" wrapText="1"/>
    </xf>
    <xf numFmtId="0" fontId="2" fillId="4" borderId="6" xfId="0" applyFont="1" applyFill="1" applyBorder="1" applyAlignment="1">
      <alignment horizontal="left" wrapText="1"/>
    </xf>
    <xf numFmtId="0" fontId="2" fillId="4" borderId="7" xfId="0" applyFont="1" applyFill="1" applyBorder="1" applyAlignment="1">
      <alignment horizontal="left" wrapText="1"/>
    </xf>
    <xf numFmtId="0" fontId="2" fillId="4" borderId="24" xfId="0" applyFont="1" applyFill="1" applyBorder="1" applyAlignment="1">
      <alignment horizontal="left" wrapText="1"/>
    </xf>
    <xf numFmtId="0" fontId="2" fillId="4" borderId="8" xfId="0" applyFont="1" applyFill="1" applyBorder="1" applyAlignment="1">
      <alignment horizontal="left" wrapText="1"/>
    </xf>
    <xf numFmtId="0" fontId="2" fillId="4" borderId="34" xfId="0" applyFont="1" applyFill="1" applyBorder="1" applyAlignment="1">
      <alignment horizontal="left" wrapText="1"/>
    </xf>
    <xf numFmtId="0" fontId="2" fillId="4" borderId="33" xfId="0" applyFont="1" applyFill="1" applyBorder="1" applyAlignment="1">
      <alignment horizontal="left" wrapText="1"/>
    </xf>
    <xf numFmtId="0" fontId="2" fillId="4" borderId="35" xfId="0" applyFont="1" applyFill="1" applyBorder="1" applyAlignment="1">
      <alignment horizontal="left" wrapText="1"/>
    </xf>
    <xf numFmtId="0" fontId="2" fillId="4" borderId="5" xfId="0" applyFont="1" applyFill="1" applyBorder="1" applyAlignment="1">
      <alignment wrapText="1"/>
    </xf>
    <xf numFmtId="0" fontId="2" fillId="4" borderId="1" xfId="0" applyFont="1" applyFill="1" applyBorder="1" applyAlignment="1">
      <alignment wrapText="1"/>
    </xf>
    <xf numFmtId="0" fontId="2" fillId="4" borderId="6" xfId="0" applyFont="1" applyFill="1" applyBorder="1" applyAlignment="1">
      <alignment wrapText="1"/>
    </xf>
    <xf numFmtId="0" fontId="2" fillId="4" borderId="5"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32"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4" borderId="0" xfId="0" applyFont="1" applyFill="1" applyBorder="1" applyAlignment="1">
      <alignment horizontal="left" vertical="center" wrapText="1"/>
    </xf>
    <xf numFmtId="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4" fillId="0" borderId="6" xfId="0" applyFont="1" applyBorder="1" applyAlignment="1">
      <alignment horizontal="left" vertical="center" wrapText="1"/>
    </xf>
    <xf numFmtId="0" fontId="7" fillId="2" borderId="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2" fillId="0" borderId="0"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7" fontId="2" fillId="0" borderId="1" xfId="1" applyNumberFormat="1" applyFont="1" applyBorder="1" applyAlignment="1">
      <alignment horizontal="center" vertical="center"/>
    </xf>
    <xf numFmtId="0" fontId="2" fillId="0" borderId="7" xfId="0" applyFont="1" applyBorder="1" applyAlignment="1">
      <alignment horizontal="left" vertical="center" wrapText="1"/>
    </xf>
    <xf numFmtId="0" fontId="2" fillId="0" borderId="24" xfId="0" applyFont="1" applyBorder="1" applyAlignment="1">
      <alignment horizontal="left" vertical="center" wrapText="1"/>
    </xf>
    <xf numFmtId="7" fontId="2" fillId="0" borderId="24" xfId="1" applyNumberFormat="1" applyFont="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166" fontId="2" fillId="3" borderId="6" xfId="0" applyNumberFormat="1" applyFont="1" applyFill="1" applyBorder="1" applyAlignment="1">
      <alignment horizontal="center" vertical="center"/>
    </xf>
    <xf numFmtId="2" fontId="2" fillId="3" borderId="6" xfId="2" applyNumberFormat="1" applyFont="1" applyFill="1" applyBorder="1" applyAlignment="1">
      <alignment horizontal="center" vertical="center"/>
    </xf>
    <xf numFmtId="0" fontId="6" fillId="4" borderId="0" xfId="0" applyFont="1" applyFill="1" applyAlignment="1">
      <alignment horizontal="center"/>
    </xf>
    <xf numFmtId="17" fontId="9" fillId="4" borderId="0" xfId="0" applyNumberFormat="1" applyFont="1" applyFill="1" applyAlignment="1">
      <alignment horizontal="center"/>
    </xf>
    <xf numFmtId="0" fontId="9" fillId="4" borderId="0" xfId="0" applyFont="1" applyFill="1" applyAlignment="1">
      <alignment horizontal="center"/>
    </xf>
    <xf numFmtId="0" fontId="10" fillId="4" borderId="0" xfId="0" applyFont="1" applyFill="1" applyAlignment="1">
      <alignment horizont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30" xfId="0" applyFont="1" applyBorder="1" applyAlignment="1">
      <alignment horizontal="lef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66" fontId="2" fillId="3" borderId="16" xfId="0" applyNumberFormat="1" applyFont="1" applyFill="1" applyBorder="1" applyAlignment="1">
      <alignment horizontal="center" vertical="center"/>
    </xf>
    <xf numFmtId="166" fontId="2" fillId="3" borderId="23" xfId="0" applyNumberFormat="1" applyFont="1" applyFill="1" applyBorder="1" applyAlignment="1">
      <alignment horizontal="center" vertical="center"/>
    </xf>
    <xf numFmtId="166" fontId="2" fillId="3" borderId="15" xfId="0" applyNumberFormat="1" applyFont="1" applyFill="1" applyBorder="1" applyAlignment="1">
      <alignment horizontal="center" vertical="center"/>
    </xf>
    <xf numFmtId="0" fontId="2" fillId="0" borderId="14" xfId="0" applyFont="1" applyBorder="1" applyAlignment="1">
      <alignment horizontal="left" vertical="center" wrapText="1"/>
    </xf>
    <xf numFmtId="0" fontId="2" fillId="3" borderId="16"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15" xfId="0" applyFont="1" applyFill="1" applyBorder="1" applyAlignment="1">
      <alignment horizontal="center" vertical="center"/>
    </xf>
    <xf numFmtId="10" fontId="2" fillId="3" borderId="16" xfId="2" applyNumberFormat="1" applyFont="1" applyFill="1" applyBorder="1" applyAlignment="1">
      <alignment horizontal="center" vertical="center"/>
    </xf>
    <xf numFmtId="10" fontId="2" fillId="3" borderId="15" xfId="2" applyNumberFormat="1" applyFont="1" applyFill="1" applyBorder="1" applyAlignment="1">
      <alignment horizontal="center" vertical="center"/>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0" xfId="0" applyFont="1" applyFill="1" applyBorder="1" applyAlignment="1">
      <alignment vertical="center" wrapText="1"/>
    </xf>
    <xf numFmtId="0" fontId="13" fillId="0" borderId="0" xfId="0" applyFont="1" applyBorder="1" applyAlignment="1">
      <alignment horizontal="left" vertical="center" wrapText="1"/>
    </xf>
    <xf numFmtId="0" fontId="15" fillId="0" borderId="5" xfId="0" applyFont="1" applyBorder="1" applyAlignment="1">
      <alignment horizontal="left" wrapText="1"/>
    </xf>
    <xf numFmtId="0" fontId="15" fillId="0" borderId="1" xfId="0" applyFont="1" applyBorder="1" applyAlignment="1">
      <alignment horizontal="left" wrapText="1"/>
    </xf>
    <xf numFmtId="0" fontId="15" fillId="0" borderId="6" xfId="0" applyFont="1" applyBorder="1" applyAlignment="1">
      <alignment horizontal="left" wrapText="1"/>
    </xf>
    <xf numFmtId="0" fontId="2" fillId="0" borderId="5" xfId="0" applyFont="1" applyBorder="1" applyAlignment="1">
      <alignment horizontal="left" wrapText="1"/>
    </xf>
    <xf numFmtId="0" fontId="2" fillId="0" borderId="1" xfId="0" applyFont="1" applyBorder="1" applyAlignment="1">
      <alignment horizontal="left" wrapText="1"/>
    </xf>
    <xf numFmtId="0" fontId="2" fillId="0" borderId="6" xfId="0" applyFont="1" applyBorder="1" applyAlignment="1">
      <alignment horizontal="left" wrapText="1"/>
    </xf>
    <xf numFmtId="6" fontId="2" fillId="3" borderId="16" xfId="0" applyNumberFormat="1" applyFont="1" applyFill="1" applyBorder="1" applyAlignment="1">
      <alignment horizontal="center" vertical="center"/>
    </xf>
    <xf numFmtId="6" fontId="2" fillId="3" borderId="15" xfId="0" applyNumberFormat="1" applyFont="1" applyFill="1" applyBorder="1" applyAlignment="1">
      <alignment horizontal="center" vertical="center"/>
    </xf>
    <xf numFmtId="164" fontId="2" fillId="3" borderId="16" xfId="0" applyNumberFormat="1" applyFont="1" applyFill="1" applyBorder="1" applyAlignment="1">
      <alignment horizontal="center" vertical="center"/>
    </xf>
    <xf numFmtId="164" fontId="2" fillId="3" borderId="15"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11111111094E-2"/>
          <c:y val="0.21071303587051624"/>
          <c:w val="0.81388888888888899"/>
          <c:h val="0.44415099154272381"/>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4-CD73-44CA-9A9F-259D5A9065E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CD73-44CA-9A9F-259D5A9065E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CD73-44CA-9A9F-259D5A9065EB}"/>
              </c:ext>
            </c:extLst>
          </c:dPt>
          <c:dLbls>
            <c:dLbl>
              <c:idx val="0"/>
              <c:tx>
                <c:rich>
                  <a:bodyPr rot="0" spcFirstLastPara="1" vertOverflow="ellipsis" vert="horz" wrap="square" lIns="38100" tIns="19050" rIns="38100" bIns="19050" anchor="ctr" anchorCtr="1">
                    <a:noAutofit/>
                  </a:bodyPr>
                  <a:lstStyle/>
                  <a:p>
                    <a:pPr>
                      <a:defRPr lang="es-ES" sz="800" b="0" i="0" u="none" strike="noStrike" kern="1200" baseline="0">
                        <a:solidFill>
                          <a:schemeClr val="tx1">
                            <a:lumMod val="75000"/>
                            <a:lumOff val="25000"/>
                          </a:schemeClr>
                        </a:solidFill>
                        <a:latin typeface="+mn-lt"/>
                        <a:ea typeface="+mn-ea"/>
                        <a:cs typeface="+mn-cs"/>
                      </a:defRPr>
                    </a:pPr>
                    <a:fld id="{3D8A7FFA-DE52-4AEA-92FC-D1D4B3E21689}" type="VALUE">
                      <a:rPr lang="en-US" sz="800"/>
                      <a:pPr>
                        <a:defRPr lang="es-ES" sz="800" b="0" i="0" u="none" strike="noStrike" kern="1200" baseline="0">
                          <a:solidFill>
                            <a:schemeClr val="tx1">
                              <a:lumMod val="75000"/>
                              <a:lumOff val="25000"/>
                            </a:schemeClr>
                          </a:solidFill>
                          <a:latin typeface="+mn-lt"/>
                          <a:ea typeface="+mn-ea"/>
                          <a:cs typeface="+mn-cs"/>
                        </a:defRPr>
                      </a:pPr>
                      <a:t>[VALOR]</a:t>
                    </a:fld>
                    <a:r>
                      <a:rPr lang="en-US" sz="800"/>
                      <a:t/>
                    </a:r>
                    <a:br>
                      <a:rPr lang="en-US" sz="800"/>
                    </a:br>
                    <a:fld id="{1C5B23B2-7162-4B80-A9E8-A5A16CBDC1F8}" type="CATEGORYNAME">
                      <a:rPr lang="en-US" sz="800"/>
                      <a:pPr>
                        <a:defRPr lang="es-ES" sz="800" b="0" i="0" u="none" strike="noStrike" kern="1200" baseline="0">
                          <a:solidFill>
                            <a:schemeClr val="tx1">
                              <a:lumMod val="75000"/>
                              <a:lumOff val="25000"/>
                            </a:schemeClr>
                          </a:solidFill>
                          <a:latin typeface="+mn-lt"/>
                          <a:ea typeface="+mn-ea"/>
                          <a:cs typeface="+mn-cs"/>
                        </a:defRPr>
                      </a:pPr>
                      <a:t>[NOMBRE DE CATEGORÍA]</a:t>
                    </a:fld>
                    <a:endParaRPr lang="en-US" sz="80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4-CD73-44CA-9A9F-259D5A9065EB}"/>
                </c:ext>
              </c:extLst>
            </c:dLbl>
            <c:dLbl>
              <c:idx val="1"/>
              <c:layout>
                <c:manualLayout>
                  <c:x val="7.6710784879495911E-2"/>
                  <c:y val="-1.5207560359529134E-2"/>
                </c:manualLayout>
              </c:layout>
              <c:tx>
                <c:rich>
                  <a:bodyPr rot="0" spcFirstLastPara="1" vertOverflow="ellipsis" vert="horz" wrap="square" lIns="38100" tIns="19050" rIns="38100" bIns="19050" anchor="ctr" anchorCtr="1">
                    <a:spAutoFit/>
                  </a:bodyPr>
                  <a:lstStyle/>
                  <a:p>
                    <a:pPr>
                      <a:defRPr lang="es-ES" sz="800" b="0" i="0" u="none" strike="noStrike" kern="1200" baseline="0">
                        <a:solidFill>
                          <a:schemeClr val="tx1">
                            <a:lumMod val="75000"/>
                            <a:lumOff val="25000"/>
                          </a:schemeClr>
                        </a:solidFill>
                        <a:latin typeface="+mn-lt"/>
                        <a:ea typeface="+mn-ea"/>
                        <a:cs typeface="+mn-cs"/>
                      </a:defRPr>
                    </a:pPr>
                    <a:fld id="{12C438FD-62FF-4644-A6B2-A532F7EC1A77}" type="VALUE">
                      <a:rPr lang="en-US" sz="800"/>
                      <a:pPr>
                        <a:defRPr lang="es-ES" sz="800" b="0" i="0" u="none" strike="noStrike" kern="1200" baseline="0">
                          <a:solidFill>
                            <a:schemeClr val="tx1">
                              <a:lumMod val="75000"/>
                              <a:lumOff val="25000"/>
                            </a:schemeClr>
                          </a:solidFill>
                          <a:latin typeface="+mn-lt"/>
                          <a:ea typeface="+mn-ea"/>
                          <a:cs typeface="+mn-cs"/>
                        </a:defRPr>
                      </a:pPr>
                      <a:t>[VALOR]</a:t>
                    </a:fld>
                    <a:r>
                      <a:rPr lang="en-US" sz="800"/>
                      <a:t> </a:t>
                    </a:r>
                  </a:p>
                  <a:p>
                    <a:pPr>
                      <a:defRPr lang="es-ES" sz="800" b="0" i="0" u="none" strike="noStrike" kern="1200" baseline="0">
                        <a:solidFill>
                          <a:schemeClr val="tx1">
                            <a:lumMod val="75000"/>
                            <a:lumOff val="25000"/>
                          </a:schemeClr>
                        </a:solidFill>
                        <a:latin typeface="+mn-lt"/>
                        <a:ea typeface="+mn-ea"/>
                        <a:cs typeface="+mn-cs"/>
                      </a:defRPr>
                    </a:pPr>
                    <a:fld id="{A69968F2-94F4-474F-8704-50D53039107D}" type="CATEGORYNAME">
                      <a:rPr lang="en-US" sz="800"/>
                      <a:pPr>
                        <a:defRPr lang="es-ES" sz="800" b="0" i="0" u="none" strike="noStrike" kern="1200" baseline="0">
                          <a:solidFill>
                            <a:schemeClr val="tx1">
                              <a:lumMod val="75000"/>
                              <a:lumOff val="25000"/>
                            </a:schemeClr>
                          </a:solidFill>
                          <a:latin typeface="+mn-lt"/>
                          <a:ea typeface="+mn-ea"/>
                          <a:cs typeface="+mn-cs"/>
                        </a:defRPr>
                      </a:pPr>
                      <a:t>[NOMBRE DE CATEGORÍA]</a:t>
                    </a:fld>
                    <a:endParaRPr 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8751015243615714"/>
                      <c:h val="0.16645860339876034"/>
                    </c:manualLayout>
                  </c15:layout>
                  <c15:dlblFieldTable/>
                  <c15:showDataLabelsRange val="0"/>
                </c:ext>
                <c:ext xmlns:c16="http://schemas.microsoft.com/office/drawing/2014/chart" uri="{C3380CC4-5D6E-409C-BE32-E72D297353CC}">
                  <c16:uniqueId val="{00000002-CD73-44CA-9A9F-259D5A9065EB}"/>
                </c:ext>
              </c:extLst>
            </c:dLbl>
            <c:dLbl>
              <c:idx val="2"/>
              <c:layout>
                <c:manualLayout>
                  <c:x val="0.25967840573267104"/>
                  <c:y val="2.2179725198631581E-2"/>
                </c:manualLayout>
              </c:layout>
              <c:tx>
                <c:rich>
                  <a:bodyPr rot="0" spcFirstLastPara="1" vertOverflow="ellipsis" vert="horz" wrap="square" lIns="38100" tIns="19050" rIns="38100" bIns="19050" anchor="ctr" anchorCtr="1">
                    <a:noAutofit/>
                  </a:bodyPr>
                  <a:lstStyle/>
                  <a:p>
                    <a:pPr>
                      <a:defRPr lang="es-ES" sz="800" b="0" i="0" u="none" strike="noStrike" kern="1200" baseline="0">
                        <a:solidFill>
                          <a:schemeClr val="tx1">
                            <a:lumMod val="75000"/>
                            <a:lumOff val="25000"/>
                          </a:schemeClr>
                        </a:solidFill>
                        <a:latin typeface="+mn-lt"/>
                        <a:ea typeface="+mn-ea"/>
                        <a:cs typeface="+mn-cs"/>
                      </a:defRPr>
                    </a:pPr>
                    <a:fld id="{629FB6D2-6481-406C-8E24-FE9F9136CEF4}" type="VALUE">
                      <a:rPr lang="en-US" sz="800"/>
                      <a:pPr>
                        <a:defRPr lang="es-ES" sz="800" b="0" i="0" u="none" strike="noStrike" kern="1200" baseline="0">
                          <a:solidFill>
                            <a:schemeClr val="tx1">
                              <a:lumMod val="75000"/>
                              <a:lumOff val="25000"/>
                            </a:schemeClr>
                          </a:solidFill>
                          <a:latin typeface="+mn-lt"/>
                          <a:ea typeface="+mn-ea"/>
                          <a:cs typeface="+mn-cs"/>
                        </a:defRPr>
                      </a:pPr>
                      <a:t>[VALOR]</a:t>
                    </a:fld>
                    <a:endParaRPr lang="en-US" sz="800"/>
                  </a:p>
                  <a:p>
                    <a:pPr>
                      <a:defRPr lang="es-ES" sz="800" b="0" i="0" u="none" strike="noStrike" kern="1200" baseline="0">
                        <a:solidFill>
                          <a:schemeClr val="tx1">
                            <a:lumMod val="75000"/>
                            <a:lumOff val="25000"/>
                          </a:schemeClr>
                        </a:solidFill>
                        <a:latin typeface="+mn-lt"/>
                        <a:ea typeface="+mn-ea"/>
                        <a:cs typeface="+mn-cs"/>
                      </a:defRPr>
                    </a:pPr>
                    <a:fld id="{11B67D9D-0B42-41C9-B7EF-C7CDB957ACD6}" type="CATEGORYNAME">
                      <a:rPr lang="en-US" sz="800"/>
                      <a:pPr>
                        <a:defRPr lang="es-ES" sz="800" b="0" i="0" u="none" strike="noStrike" kern="1200" baseline="0">
                          <a:solidFill>
                            <a:schemeClr val="tx1">
                              <a:lumMod val="75000"/>
                              <a:lumOff val="25000"/>
                            </a:schemeClr>
                          </a:solidFill>
                          <a:latin typeface="+mn-lt"/>
                          <a:ea typeface="+mn-ea"/>
                          <a:cs typeface="+mn-cs"/>
                        </a:defRPr>
                      </a:pPr>
                      <a:t>[NOMBRE DE CATEGORÍA]</a:t>
                    </a:fld>
                    <a:endParaRPr 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3308078346884155"/>
                      <c:h val="0.16574688113508759"/>
                    </c:manualLayout>
                  </c15:layout>
                  <c15:dlblFieldTable/>
                  <c15:showDataLabelsRange val="0"/>
                </c:ext>
                <c:ext xmlns:c16="http://schemas.microsoft.com/office/drawing/2014/chart" uri="{C3380CC4-5D6E-409C-BE32-E72D297353CC}">
                  <c16:uniqueId val="{00000003-CD73-44CA-9A9F-259D5A9065EB}"/>
                </c:ext>
              </c:extLst>
            </c:dLbl>
            <c:spPr>
              <a:noFill/>
              <a:ln>
                <a:noFill/>
              </a:ln>
              <a:effectLst/>
            </c:spPr>
            <c:txPr>
              <a:bodyPr rot="0" spcFirstLastPara="1" vertOverflow="ellipsis" vert="horz" wrap="square" lIns="38100" tIns="19050" rIns="38100" bIns="19050" anchor="ctr" anchorCtr="1">
                <a:spAutoFit/>
              </a:bodyPr>
              <a:lstStyle/>
              <a:p>
                <a:pPr>
                  <a:defRPr lang="es-ES" sz="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Hoja2!$A$2:$A$7</c15:sqref>
                  </c15:fullRef>
                </c:ext>
              </c:extLst>
              <c:f>(Hoja2!$A$2,Hoja2!$A$4,Hoja2!$A$6)</c:f>
              <c:strCache>
                <c:ptCount val="3"/>
                <c:pt idx="0">
                  <c:v>PRESUPUESTO VIGENTE PARA 2023</c:v>
                </c:pt>
                <c:pt idx="1">
                  <c:v>PRESUPUESTO EJECUTADO </c:v>
                </c:pt>
                <c:pt idx="2">
                  <c:v>PORCENTAJE DE EJECUCIÓN </c:v>
                </c:pt>
              </c:strCache>
            </c:strRef>
          </c:cat>
          <c:val>
            <c:numRef>
              <c:extLst>
                <c:ext xmlns:c15="http://schemas.microsoft.com/office/drawing/2012/chart" uri="{02D57815-91ED-43cb-92C2-25804820EDAC}">
                  <c15:fullRef>
                    <c15:sqref>Hoja2!$B$2:$B$7</c15:sqref>
                  </c15:fullRef>
                </c:ext>
              </c:extLst>
              <c:f>(Hoja2!$B$2,Hoja2!$B$4,Hoja2!$B$6)</c:f>
              <c:numCache>
                <c:formatCode>General</c:formatCode>
                <c:ptCount val="3"/>
                <c:pt idx="0" formatCode="&quot;Q&quot;#,##0_);[Red]\(&quot;Q&quot;#,##0\)">
                  <c:v>497004000</c:v>
                </c:pt>
                <c:pt idx="1" formatCode="&quot;Q&quot;#,##0_);[Red]\(&quot;Q&quot;#,##0\)">
                  <c:v>21270489.850000001</c:v>
                </c:pt>
                <c:pt idx="2" formatCode="0.0%">
                  <c:v>4.2999999999999997E-2</c:v>
                </c:pt>
              </c:numCache>
            </c:numRef>
          </c:val>
          <c:extLst>
            <c:ext xmlns:c16="http://schemas.microsoft.com/office/drawing/2014/chart" uri="{C3380CC4-5D6E-409C-BE32-E72D297353CC}">
              <c16:uniqueId val="{00000000-CD73-44CA-9A9F-259D5A9065EB}"/>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1039091</xdr:colOff>
      <xdr:row>0</xdr:row>
      <xdr:rowOff>121227</xdr:rowOff>
    </xdr:from>
    <xdr:to>
      <xdr:col>2</xdr:col>
      <xdr:colOff>2206559</xdr:colOff>
      <xdr:row>4</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editAs="oneCell">
    <xdr:from>
      <xdr:col>1</xdr:col>
      <xdr:colOff>214313</xdr:colOff>
      <xdr:row>0</xdr:row>
      <xdr:rowOff>142875</xdr:rowOff>
    </xdr:from>
    <xdr:to>
      <xdr:col>2</xdr:col>
      <xdr:colOff>851646</xdr:colOff>
      <xdr:row>4</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38921" cy="982008"/>
        </a:xfrm>
        <a:prstGeom prst="rect">
          <a:avLst/>
        </a:prstGeom>
      </xdr:spPr>
    </xdr:pic>
    <xdr:clientData/>
  </xdr:twoCellAnchor>
  <xdr:twoCellAnchor editAs="oneCell">
    <xdr:from>
      <xdr:col>4</xdr:col>
      <xdr:colOff>812991</xdr:colOff>
      <xdr:row>15</xdr:row>
      <xdr:rowOff>44824</xdr:rowOff>
    </xdr:from>
    <xdr:to>
      <xdr:col>5</xdr:col>
      <xdr:colOff>401660</xdr:colOff>
      <xdr:row>18</xdr:row>
      <xdr:rowOff>55904</xdr:rowOff>
    </xdr:to>
    <xdr:pic>
      <xdr:nvPicPr>
        <xdr:cNvPr id="4" name="Imagen 3">
          <a:extLst>
            <a:ext uri="{FF2B5EF4-FFF2-40B4-BE49-F238E27FC236}">
              <a16:creationId xmlns:a16="http://schemas.microsoft.com/office/drawing/2014/main" id="{A7F2DD72-38B6-4CF0-9CF0-338CBCA9B1DD}"/>
            </a:ext>
          </a:extLst>
        </xdr:cNvPr>
        <xdr:cNvPicPr>
          <a:picLocks noChangeAspect="1"/>
        </xdr:cNvPicPr>
      </xdr:nvPicPr>
      <xdr:blipFill>
        <a:blip xmlns:r="http://schemas.openxmlformats.org/officeDocument/2006/relationships" r:embed="rId3"/>
        <a:stretch>
          <a:fillRect/>
        </a:stretch>
      </xdr:blipFill>
      <xdr:spPr>
        <a:xfrm>
          <a:off x="5564285" y="4594412"/>
          <a:ext cx="1841051" cy="1635934"/>
        </a:xfrm>
        <a:prstGeom prst="rect">
          <a:avLst/>
        </a:prstGeom>
      </xdr:spPr>
    </xdr:pic>
    <xdr:clientData/>
  </xdr:twoCellAnchor>
  <xdr:twoCellAnchor>
    <xdr:from>
      <xdr:col>14</xdr:col>
      <xdr:colOff>40822</xdr:colOff>
      <xdr:row>0</xdr:row>
      <xdr:rowOff>125017</xdr:rowOff>
    </xdr:from>
    <xdr:to>
      <xdr:col>14</xdr:col>
      <xdr:colOff>1129393</xdr:colOff>
      <xdr:row>3</xdr:row>
      <xdr:rowOff>285751</xdr:rowOff>
    </xdr:to>
    <xdr:sp macro="" textlink="">
      <xdr:nvSpPr>
        <xdr:cNvPr id="5" name="CuadroTexto 4">
          <a:extLst>
            <a:ext uri="{FF2B5EF4-FFF2-40B4-BE49-F238E27FC236}">
              <a16:creationId xmlns:a16="http://schemas.microsoft.com/office/drawing/2014/main" id="{748B017E-EDC1-433B-9133-BFDA2EA5A28A}"/>
            </a:ext>
          </a:extLst>
        </xdr:cNvPr>
        <xdr:cNvSpPr txBox="1"/>
      </xdr:nvSpPr>
      <xdr:spPr>
        <a:xfrm>
          <a:off x="19305135" y="125017"/>
          <a:ext cx="1088571" cy="910828"/>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GT" sz="800" b="1">
            <a:latin typeface="Arial" panose="020B0604020202020204" pitchFamily="34" charset="0"/>
            <a:cs typeface="Arial" panose="020B0604020202020204" pitchFamily="34" charset="0"/>
          </a:endParaRPr>
        </a:p>
      </xdr:txBody>
    </xdr:sp>
    <xdr:clientData/>
  </xdr:twoCellAnchor>
  <xdr:twoCellAnchor editAs="oneCell">
    <xdr:from>
      <xdr:col>14</xdr:col>
      <xdr:colOff>53848</xdr:colOff>
      <xdr:row>0</xdr:row>
      <xdr:rowOff>65240</xdr:rowOff>
    </xdr:from>
    <xdr:to>
      <xdr:col>14</xdr:col>
      <xdr:colOff>1104555</xdr:colOff>
      <xdr:row>4</xdr:row>
      <xdr:rowOff>13048</xdr:rowOff>
    </xdr:to>
    <xdr:pic>
      <xdr:nvPicPr>
        <xdr:cNvPr id="3" name="Imagen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338711" y="65240"/>
          <a:ext cx="1050707" cy="10177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571499</xdr:colOff>
      <xdr:row>3</xdr:row>
      <xdr:rowOff>61912</xdr:rowOff>
    </xdr:from>
    <xdr:to>
      <xdr:col>7</xdr:col>
      <xdr:colOff>447674</xdr:colOff>
      <xdr:row>13</xdr:row>
      <xdr:rowOff>76200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53"/>
  <sheetViews>
    <sheetView tabSelected="1" zoomScale="55" zoomScaleNormal="55" workbookViewId="0">
      <selection activeCell="C29" sqref="C29"/>
    </sheetView>
  </sheetViews>
  <sheetFormatPr baseColWidth="10" defaultRowHeight="15" x14ac:dyDescent="0.25"/>
  <cols>
    <col min="1" max="1" width="11.42578125" style="1"/>
    <col min="2" max="2" width="22.5703125" style="1" customWidth="1"/>
    <col min="3" max="3" width="33.42578125" style="1" customWidth="1"/>
    <col min="4" max="4" width="3.85546875" style="1" customWidth="1"/>
    <col min="5" max="5" width="33.7109375" style="1" customWidth="1"/>
    <col min="6" max="6" width="21.710937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17.7109375" style="1" customWidth="1"/>
    <col min="16" max="18" width="11.42578125" style="1"/>
    <col min="19" max="19" width="13.140625" style="1" bestFit="1" customWidth="1"/>
    <col min="20" max="16384" width="11.42578125" style="1"/>
  </cols>
  <sheetData>
    <row r="2" spans="2:20" ht="26.25" x14ac:dyDescent="0.4">
      <c r="B2" s="96" t="s">
        <v>18</v>
      </c>
      <c r="C2" s="96"/>
      <c r="D2" s="96"/>
      <c r="E2" s="96"/>
      <c r="F2" s="96"/>
      <c r="G2" s="96"/>
      <c r="H2" s="96"/>
      <c r="I2" s="96"/>
      <c r="J2" s="96"/>
      <c r="K2" s="96"/>
      <c r="L2" s="96"/>
      <c r="M2" s="96"/>
      <c r="N2" s="96"/>
      <c r="O2" s="96"/>
    </row>
    <row r="3" spans="2:20" ht="18" x14ac:dyDescent="0.25">
      <c r="B3" s="97" t="s">
        <v>87</v>
      </c>
      <c r="C3" s="98"/>
      <c r="D3" s="98"/>
      <c r="E3" s="98"/>
      <c r="F3" s="98"/>
      <c r="G3" s="98"/>
      <c r="H3" s="98"/>
      <c r="I3" s="98"/>
      <c r="J3" s="98"/>
      <c r="K3" s="98"/>
      <c r="L3" s="98"/>
      <c r="M3" s="98"/>
      <c r="N3" s="98"/>
      <c r="O3" s="98"/>
    </row>
    <row r="4" spans="2:20" ht="23.25" x14ac:dyDescent="0.35">
      <c r="B4" s="99" t="s">
        <v>36</v>
      </c>
      <c r="C4" s="99"/>
      <c r="D4" s="99"/>
      <c r="E4" s="99"/>
      <c r="F4" s="99"/>
      <c r="G4" s="99"/>
      <c r="H4" s="99"/>
      <c r="I4" s="99"/>
      <c r="J4" s="99"/>
      <c r="K4" s="99"/>
      <c r="L4" s="99"/>
      <c r="M4" s="99"/>
      <c r="N4" s="99"/>
      <c r="O4" s="99"/>
    </row>
    <row r="5" spans="2:20" ht="12.75" customHeight="1" x14ac:dyDescent="0.25">
      <c r="B5" s="14"/>
      <c r="C5" s="15"/>
      <c r="D5" s="15"/>
      <c r="E5" s="15"/>
      <c r="F5" s="15"/>
      <c r="G5" s="15"/>
      <c r="H5" s="15"/>
      <c r="I5" s="15"/>
      <c r="J5" s="16"/>
      <c r="K5" s="16"/>
      <c r="L5" s="16"/>
      <c r="M5" s="16"/>
      <c r="N5" s="16"/>
      <c r="O5" s="17" t="s">
        <v>7</v>
      </c>
    </row>
    <row r="6" spans="2:20" ht="15.75" thickBot="1" x14ac:dyDescent="0.3">
      <c r="B6" s="2"/>
      <c r="C6" s="2"/>
      <c r="D6" s="2"/>
      <c r="E6" s="2"/>
      <c r="F6" s="2"/>
      <c r="G6" s="2"/>
      <c r="H6" s="2"/>
      <c r="I6" s="2"/>
      <c r="J6" s="10"/>
      <c r="K6" s="10"/>
      <c r="L6" s="10"/>
      <c r="M6" s="10"/>
      <c r="N6" s="10"/>
      <c r="O6" s="10"/>
    </row>
    <row r="7" spans="2:20" ht="37.5" customHeight="1" x14ac:dyDescent="0.25">
      <c r="B7" s="105" t="s">
        <v>1</v>
      </c>
      <c r="C7" s="106"/>
      <c r="D7" s="2"/>
      <c r="E7" s="105" t="s">
        <v>20</v>
      </c>
      <c r="F7" s="106"/>
      <c r="G7" s="2"/>
      <c r="H7" s="80" t="s">
        <v>16</v>
      </c>
      <c r="I7" s="106"/>
      <c r="K7" s="100" t="s">
        <v>17</v>
      </c>
      <c r="L7" s="101"/>
      <c r="N7" s="80" t="s">
        <v>2</v>
      </c>
      <c r="O7" s="82"/>
    </row>
    <row r="8" spans="2:20" ht="29.25" customHeight="1" x14ac:dyDescent="0.25">
      <c r="B8" s="102" t="s">
        <v>42</v>
      </c>
      <c r="C8" s="111" t="s">
        <v>45</v>
      </c>
      <c r="D8" s="2"/>
      <c r="E8" s="102" t="s">
        <v>11</v>
      </c>
      <c r="F8" s="107">
        <v>640305243</v>
      </c>
      <c r="G8" s="2"/>
      <c r="H8" s="52" t="s">
        <v>57</v>
      </c>
      <c r="I8" s="35">
        <v>40279835.090000004</v>
      </c>
      <c r="K8" s="33" t="s">
        <v>46</v>
      </c>
      <c r="L8" s="30">
        <v>48117726</v>
      </c>
      <c r="N8" s="71" t="s">
        <v>13</v>
      </c>
      <c r="O8" s="94">
        <f>347309798+21860000</f>
        <v>369169798</v>
      </c>
      <c r="Q8" s="3"/>
      <c r="R8" s="18"/>
    </row>
    <row r="9" spans="2:20" ht="29.25" customHeight="1" x14ac:dyDescent="0.25">
      <c r="B9" s="110"/>
      <c r="C9" s="114"/>
      <c r="D9" s="2"/>
      <c r="E9" s="110"/>
      <c r="F9" s="109"/>
      <c r="G9" s="2"/>
      <c r="H9" s="33" t="s">
        <v>30</v>
      </c>
      <c r="I9" s="35">
        <v>5239145.38</v>
      </c>
      <c r="K9" s="33" t="s">
        <v>47</v>
      </c>
      <c r="L9" s="30">
        <v>352695.39</v>
      </c>
      <c r="N9" s="71"/>
      <c r="O9" s="94"/>
      <c r="R9" s="19"/>
      <c r="S9" s="19"/>
      <c r="T9" s="19"/>
    </row>
    <row r="10" spans="2:20" ht="29.25" customHeight="1" x14ac:dyDescent="0.25">
      <c r="B10" s="102" t="s">
        <v>43</v>
      </c>
      <c r="C10" s="111" t="s">
        <v>44</v>
      </c>
      <c r="D10" s="2"/>
      <c r="E10" s="102" t="s">
        <v>5</v>
      </c>
      <c r="F10" s="107">
        <v>62950840.399999999</v>
      </c>
      <c r="G10" s="2"/>
      <c r="H10" s="33" t="s">
        <v>31</v>
      </c>
      <c r="I10" s="35">
        <v>15771887.970000001</v>
      </c>
      <c r="K10" s="33" t="s">
        <v>48</v>
      </c>
      <c r="L10" s="30">
        <v>2382187.88</v>
      </c>
      <c r="N10" s="71" t="s">
        <v>14</v>
      </c>
      <c r="O10" s="94">
        <f>40279835.09+1335000</f>
        <v>41614835.090000004</v>
      </c>
      <c r="R10" s="74"/>
      <c r="S10" s="75"/>
      <c r="T10" s="19"/>
    </row>
    <row r="11" spans="2:20" ht="29.25" customHeight="1" x14ac:dyDescent="0.25">
      <c r="B11" s="103"/>
      <c r="C11" s="112"/>
      <c r="D11" s="2"/>
      <c r="E11" s="103"/>
      <c r="F11" s="108"/>
      <c r="G11" s="2"/>
      <c r="H11" s="32" t="s">
        <v>32</v>
      </c>
      <c r="I11" s="34">
        <v>1659971.96</v>
      </c>
      <c r="K11" s="33" t="s">
        <v>49</v>
      </c>
      <c r="L11" s="30">
        <v>1095155.93</v>
      </c>
      <c r="N11" s="71"/>
      <c r="O11" s="94"/>
      <c r="R11" s="74"/>
      <c r="S11" s="75"/>
      <c r="T11" s="19"/>
    </row>
    <row r="12" spans="2:20" ht="29.25" customHeight="1" thickBot="1" x14ac:dyDescent="0.3">
      <c r="B12" s="104"/>
      <c r="C12" s="113"/>
      <c r="D12" s="2"/>
      <c r="E12" s="110"/>
      <c r="F12" s="109"/>
      <c r="G12" s="2"/>
      <c r="H12" s="32" t="s">
        <v>33</v>
      </c>
      <c r="I12" s="34">
        <v>0</v>
      </c>
      <c r="K12" s="33" t="s">
        <v>50</v>
      </c>
      <c r="L12" s="30">
        <v>6696980.0300000003</v>
      </c>
      <c r="N12" s="71"/>
      <c r="O12" s="94"/>
      <c r="R12" s="74"/>
      <c r="S12" s="76"/>
      <c r="T12" s="19"/>
    </row>
    <row r="13" spans="2:20" ht="33" customHeight="1" thickBot="1" x14ac:dyDescent="0.3">
      <c r="B13" s="74"/>
      <c r="C13" s="76"/>
      <c r="D13" s="2"/>
      <c r="E13" s="102" t="s">
        <v>12</v>
      </c>
      <c r="F13" s="115">
        <v>9.8299999999999998E-2</v>
      </c>
      <c r="G13" s="2"/>
      <c r="H13" s="36" t="s">
        <v>34</v>
      </c>
      <c r="I13" s="20">
        <v>0</v>
      </c>
      <c r="K13" s="33" t="s">
        <v>51</v>
      </c>
      <c r="L13" s="30">
        <v>3324615.06</v>
      </c>
      <c r="N13" s="71" t="s">
        <v>15</v>
      </c>
      <c r="O13" s="95">
        <f>+O10*100/O8</f>
        <v>11.272545943750254</v>
      </c>
      <c r="R13" s="19"/>
      <c r="S13" s="19"/>
      <c r="T13" s="19"/>
    </row>
    <row r="14" spans="2:20" ht="29.25" customHeight="1" x14ac:dyDescent="0.25">
      <c r="B14" s="74"/>
      <c r="C14" s="76"/>
      <c r="D14" s="2"/>
      <c r="E14" s="110"/>
      <c r="F14" s="116"/>
      <c r="G14" s="2"/>
      <c r="H14" s="37"/>
      <c r="I14" s="39"/>
      <c r="K14" s="33" t="s">
        <v>52</v>
      </c>
      <c r="L14" s="30">
        <v>695145.17</v>
      </c>
      <c r="N14" s="71"/>
      <c r="O14" s="95"/>
      <c r="R14" s="19"/>
      <c r="S14" s="19"/>
      <c r="T14" s="19"/>
    </row>
    <row r="15" spans="2:20" ht="33" customHeight="1" thickBot="1" x14ac:dyDescent="0.3">
      <c r="B15" s="74"/>
      <c r="C15" s="76"/>
      <c r="D15" s="2"/>
      <c r="E15" s="4"/>
      <c r="F15" s="5"/>
      <c r="G15" s="2"/>
      <c r="H15" s="117" t="s">
        <v>54</v>
      </c>
      <c r="I15" s="118"/>
      <c r="K15" s="36" t="s">
        <v>53</v>
      </c>
      <c r="L15" s="31">
        <v>286334.94</v>
      </c>
      <c r="N15" s="8"/>
      <c r="O15" s="7"/>
      <c r="R15" s="19"/>
      <c r="S15" s="19"/>
      <c r="T15" s="19"/>
    </row>
    <row r="16" spans="2:20" ht="41.25" customHeight="1" x14ac:dyDescent="0.25">
      <c r="B16" s="74"/>
      <c r="C16" s="76"/>
      <c r="D16" s="2"/>
      <c r="E16" s="6"/>
      <c r="F16" s="7"/>
      <c r="G16" s="2"/>
      <c r="H16" s="74"/>
      <c r="I16" s="75"/>
      <c r="K16" s="51"/>
      <c r="L16" s="51"/>
      <c r="N16" s="22" t="s">
        <v>29</v>
      </c>
      <c r="O16" s="25" t="s">
        <v>39</v>
      </c>
      <c r="R16" s="19"/>
      <c r="S16" s="19"/>
      <c r="T16" s="19"/>
    </row>
    <row r="17" spans="2:21" ht="54" customHeight="1" x14ac:dyDescent="0.25">
      <c r="B17" s="43"/>
      <c r="C17" s="39"/>
      <c r="D17" s="2"/>
      <c r="E17" s="6"/>
      <c r="F17" s="7"/>
      <c r="G17" s="2"/>
      <c r="H17" s="74"/>
      <c r="I17" s="76"/>
      <c r="K17" s="51"/>
      <c r="L17" s="51"/>
      <c r="N17" s="23" t="s">
        <v>28</v>
      </c>
      <c r="O17" s="25" t="s">
        <v>40</v>
      </c>
      <c r="P17" s="1" t="s">
        <v>56</v>
      </c>
    </row>
    <row r="18" spans="2:21" ht="33" customHeight="1" x14ac:dyDescent="0.25">
      <c r="B18" s="74"/>
      <c r="C18" s="76"/>
      <c r="D18" s="2"/>
      <c r="E18" s="119"/>
      <c r="F18" s="120"/>
      <c r="G18" s="2"/>
      <c r="H18" s="37"/>
      <c r="I18" s="38"/>
      <c r="K18" s="51"/>
      <c r="L18" s="51"/>
      <c r="N18" s="24" t="s">
        <v>23</v>
      </c>
      <c r="O18" s="25" t="s">
        <v>41</v>
      </c>
    </row>
    <row r="19" spans="2:21" ht="33.75" customHeight="1" thickBot="1" x14ac:dyDescent="0.3">
      <c r="B19" s="74"/>
      <c r="C19" s="76"/>
      <c r="D19" s="2"/>
      <c r="E19" s="121"/>
      <c r="F19" s="122"/>
      <c r="G19" s="2"/>
      <c r="H19" s="123"/>
      <c r="I19" s="75"/>
      <c r="K19" s="51"/>
      <c r="L19" s="51"/>
      <c r="N19" s="9" t="s">
        <v>22</v>
      </c>
      <c r="O19" s="26" t="s">
        <v>55</v>
      </c>
    </row>
    <row r="20" spans="2:21" ht="23.25" customHeight="1" thickBot="1" x14ac:dyDescent="0.3">
      <c r="B20" s="2"/>
      <c r="C20" s="2"/>
      <c r="D20" s="2"/>
      <c r="E20" s="2"/>
      <c r="F20" s="2"/>
      <c r="G20" s="2"/>
      <c r="H20" s="123"/>
      <c r="I20" s="75"/>
    </row>
    <row r="21" spans="2:21" ht="35.25" customHeight="1" thickBot="1" x14ac:dyDescent="0.3">
      <c r="B21" s="2"/>
      <c r="C21" s="2"/>
      <c r="D21" s="2"/>
      <c r="E21" s="2"/>
      <c r="F21" s="2"/>
      <c r="G21" s="2"/>
      <c r="H21" s="2"/>
      <c r="I21" s="2"/>
      <c r="K21" s="80" t="s">
        <v>38</v>
      </c>
      <c r="L21" s="81"/>
      <c r="M21" s="81"/>
      <c r="N21" s="81"/>
      <c r="O21" s="82"/>
      <c r="Q21" s="19"/>
      <c r="R21" s="19"/>
      <c r="S21" s="19"/>
      <c r="T21" s="19"/>
      <c r="U21" s="19"/>
    </row>
    <row r="22" spans="2:21" ht="27.75" customHeight="1" thickBot="1" x14ac:dyDescent="0.3">
      <c r="B22" s="2"/>
      <c r="C22" s="2"/>
      <c r="D22" s="90" t="s">
        <v>4</v>
      </c>
      <c r="E22" s="91"/>
      <c r="F22" s="91" t="s">
        <v>3</v>
      </c>
      <c r="G22" s="91"/>
      <c r="H22" s="44" t="s">
        <v>5</v>
      </c>
      <c r="I22" s="45" t="s">
        <v>6</v>
      </c>
      <c r="K22" s="71" t="s">
        <v>58</v>
      </c>
      <c r="L22" s="72"/>
      <c r="M22" s="72"/>
      <c r="N22" s="72"/>
      <c r="O22" s="73"/>
      <c r="Q22" s="83"/>
      <c r="R22" s="83"/>
      <c r="S22" s="83"/>
      <c r="T22" s="83"/>
      <c r="U22" s="19"/>
    </row>
    <row r="23" spans="2:21" ht="42.75" customHeight="1" x14ac:dyDescent="0.25">
      <c r="B23" s="80" t="s">
        <v>21</v>
      </c>
      <c r="C23" s="27" t="s">
        <v>37</v>
      </c>
      <c r="D23" s="92" t="s">
        <v>35</v>
      </c>
      <c r="E23" s="93"/>
      <c r="F23" s="86">
        <f>F8</f>
        <v>640305243</v>
      </c>
      <c r="G23" s="86"/>
      <c r="H23" s="46">
        <f>F10</f>
        <v>62950840.399999999</v>
      </c>
      <c r="I23" s="47">
        <f>H23/F23</f>
        <v>9.8313798127059843E-2</v>
      </c>
      <c r="K23" s="77" t="s">
        <v>63</v>
      </c>
      <c r="L23" s="78"/>
      <c r="M23" s="78"/>
      <c r="N23" s="78"/>
      <c r="O23" s="79"/>
      <c r="Q23" s="83"/>
      <c r="R23" s="83"/>
      <c r="S23" s="83"/>
      <c r="T23" s="83"/>
      <c r="U23" s="19"/>
    </row>
    <row r="24" spans="2:21" ht="31.5" customHeight="1" x14ac:dyDescent="0.25">
      <c r="B24" s="84"/>
      <c r="C24" s="13" t="s">
        <v>24</v>
      </c>
      <c r="D24" s="71"/>
      <c r="E24" s="72"/>
      <c r="F24" s="86"/>
      <c r="G24" s="86"/>
      <c r="H24" s="21"/>
      <c r="I24" s="29"/>
      <c r="K24" s="77" t="s">
        <v>86</v>
      </c>
      <c r="L24" s="78"/>
      <c r="M24" s="78"/>
      <c r="N24" s="78"/>
      <c r="O24" s="79"/>
      <c r="Q24" s="19"/>
      <c r="R24" s="19"/>
      <c r="S24" s="19"/>
      <c r="T24" s="19"/>
      <c r="U24" s="19"/>
    </row>
    <row r="25" spans="2:21" ht="36" customHeight="1" x14ac:dyDescent="0.25">
      <c r="B25" s="84"/>
      <c r="C25" s="13" t="s">
        <v>25</v>
      </c>
      <c r="D25" s="71"/>
      <c r="E25" s="72"/>
      <c r="F25" s="86"/>
      <c r="G25" s="86"/>
      <c r="H25" s="21"/>
      <c r="I25" s="29"/>
      <c r="K25" s="77" t="s">
        <v>59</v>
      </c>
      <c r="L25" s="78"/>
      <c r="M25" s="78"/>
      <c r="N25" s="78"/>
      <c r="O25" s="79"/>
      <c r="Q25" s="83"/>
      <c r="R25" s="83"/>
      <c r="S25" s="83"/>
      <c r="T25" s="83"/>
      <c r="U25" s="19"/>
    </row>
    <row r="26" spans="2:21" ht="33.75" customHeight="1" x14ac:dyDescent="0.25">
      <c r="B26" s="84"/>
      <c r="C26" s="13" t="s">
        <v>26</v>
      </c>
      <c r="D26" s="71"/>
      <c r="E26" s="72"/>
      <c r="F26" s="86"/>
      <c r="G26" s="86"/>
      <c r="H26" s="21"/>
      <c r="I26" s="29"/>
      <c r="K26" s="65" t="s">
        <v>64</v>
      </c>
      <c r="L26" s="66"/>
      <c r="M26" s="66"/>
      <c r="N26" s="66"/>
      <c r="O26" s="67"/>
      <c r="Q26" s="50"/>
      <c r="R26" s="19"/>
      <c r="S26" s="19"/>
      <c r="T26" s="19"/>
      <c r="U26" s="19"/>
    </row>
    <row r="27" spans="2:21" ht="30.75" customHeight="1" thickBot="1" x14ac:dyDescent="0.3">
      <c r="B27" s="85"/>
      <c r="C27" s="28" t="s">
        <v>27</v>
      </c>
      <c r="D27" s="87"/>
      <c r="E27" s="88"/>
      <c r="F27" s="89"/>
      <c r="G27" s="89"/>
      <c r="H27" s="48"/>
      <c r="I27" s="49"/>
      <c r="K27" s="125" t="s">
        <v>65</v>
      </c>
      <c r="L27" s="126"/>
      <c r="M27" s="126"/>
      <c r="N27" s="126"/>
      <c r="O27" s="127"/>
      <c r="Q27" s="124"/>
      <c r="R27" s="124"/>
      <c r="S27" s="124"/>
      <c r="T27" s="124"/>
      <c r="U27" s="124"/>
    </row>
    <row r="28" spans="2:21" ht="71.25" customHeight="1" x14ac:dyDescent="0.25">
      <c r="B28" s="42"/>
      <c r="C28" s="43"/>
      <c r="D28" s="37"/>
      <c r="E28" s="37"/>
      <c r="F28" s="40"/>
      <c r="G28" s="40"/>
      <c r="H28" s="40"/>
      <c r="I28" s="41"/>
      <c r="J28" s="19"/>
      <c r="K28" s="65" t="s">
        <v>66</v>
      </c>
      <c r="L28" s="66"/>
      <c r="M28" s="66"/>
      <c r="N28" s="66"/>
      <c r="O28" s="67"/>
      <c r="Q28" s="83"/>
      <c r="R28" s="83"/>
      <c r="S28" s="83"/>
      <c r="T28" s="83"/>
      <c r="U28" s="83"/>
    </row>
    <row r="29" spans="2:21" ht="63" customHeight="1" x14ac:dyDescent="0.25">
      <c r="B29" s="19"/>
      <c r="C29" s="19"/>
      <c r="D29" s="19"/>
      <c r="E29" s="19"/>
      <c r="F29" s="19"/>
      <c r="G29" s="19"/>
      <c r="H29" s="19"/>
      <c r="I29" s="19"/>
      <c r="J29" s="19"/>
      <c r="K29" s="65" t="s">
        <v>60</v>
      </c>
      <c r="L29" s="66"/>
      <c r="M29" s="66"/>
      <c r="N29" s="66"/>
      <c r="O29" s="67"/>
    </row>
    <row r="30" spans="2:21" ht="63.75" customHeight="1" x14ac:dyDescent="0.25">
      <c r="B30" s="19"/>
      <c r="C30" s="19"/>
      <c r="D30" s="19"/>
      <c r="E30" s="19"/>
      <c r="F30" s="19"/>
      <c r="G30" s="19"/>
      <c r="H30" s="19"/>
      <c r="I30" s="19"/>
      <c r="J30" s="19"/>
      <c r="K30" s="128" t="s">
        <v>71</v>
      </c>
      <c r="L30" s="129"/>
      <c r="M30" s="129"/>
      <c r="N30" s="129"/>
      <c r="O30" s="130"/>
    </row>
    <row r="31" spans="2:21" ht="36" customHeight="1" x14ac:dyDescent="0.25">
      <c r="B31" s="19"/>
      <c r="C31" s="19"/>
      <c r="D31" s="19"/>
      <c r="E31" s="19"/>
      <c r="F31" s="19"/>
      <c r="G31" s="19"/>
      <c r="H31" s="19"/>
      <c r="I31" s="19"/>
      <c r="J31" s="19"/>
      <c r="K31" s="71" t="s">
        <v>61</v>
      </c>
      <c r="L31" s="72"/>
      <c r="M31" s="72"/>
      <c r="N31" s="72"/>
      <c r="O31" s="73"/>
    </row>
    <row r="32" spans="2:21" ht="30.75" customHeight="1" x14ac:dyDescent="0.25">
      <c r="B32" s="19"/>
      <c r="C32" s="19"/>
      <c r="D32" s="19"/>
      <c r="E32" s="19"/>
      <c r="F32" s="19"/>
      <c r="G32" s="19"/>
      <c r="H32" s="19"/>
      <c r="I32" s="19"/>
      <c r="J32" s="19"/>
      <c r="K32" s="71" t="s">
        <v>67</v>
      </c>
      <c r="L32" s="72"/>
      <c r="M32" s="72"/>
      <c r="N32" s="72"/>
      <c r="O32" s="73"/>
    </row>
    <row r="33" spans="2:15" ht="42" customHeight="1" x14ac:dyDescent="0.25">
      <c r="B33" s="19"/>
      <c r="C33" s="19"/>
      <c r="D33" s="19"/>
      <c r="E33" s="19"/>
      <c r="F33" s="19"/>
      <c r="G33" s="19"/>
      <c r="H33" s="19"/>
      <c r="I33" s="19"/>
      <c r="J33" s="19"/>
      <c r="K33" s="65" t="s">
        <v>82</v>
      </c>
      <c r="L33" s="66"/>
      <c r="M33" s="66"/>
      <c r="N33" s="66"/>
      <c r="O33" s="67"/>
    </row>
    <row r="34" spans="2:15" ht="41.25" customHeight="1" x14ac:dyDescent="0.25">
      <c r="B34" s="19"/>
      <c r="C34" s="19"/>
      <c r="D34" s="19"/>
      <c r="E34" s="19"/>
      <c r="F34" s="19"/>
      <c r="G34" s="19"/>
      <c r="H34" s="19"/>
      <c r="I34" s="19"/>
      <c r="J34" s="19"/>
      <c r="K34" s="65" t="s">
        <v>83</v>
      </c>
      <c r="L34" s="66"/>
      <c r="M34" s="66"/>
      <c r="N34" s="66"/>
      <c r="O34" s="67"/>
    </row>
    <row r="35" spans="2:15" ht="45.75" customHeight="1" x14ac:dyDescent="0.25">
      <c r="B35" s="19"/>
      <c r="C35" s="19"/>
      <c r="D35" s="19"/>
      <c r="E35" s="19"/>
      <c r="F35" s="19"/>
      <c r="G35" s="19"/>
      <c r="H35" s="19"/>
      <c r="I35" s="19"/>
      <c r="J35" s="19"/>
      <c r="K35" s="65" t="s">
        <v>85</v>
      </c>
      <c r="L35" s="66"/>
      <c r="M35" s="66"/>
      <c r="N35" s="66"/>
      <c r="O35" s="67"/>
    </row>
    <row r="36" spans="2:15" ht="32.25" customHeight="1" x14ac:dyDescent="0.25">
      <c r="K36" s="53" t="s">
        <v>84</v>
      </c>
      <c r="L36" s="54"/>
      <c r="M36" s="54"/>
      <c r="N36" s="54"/>
      <c r="O36" s="55"/>
    </row>
    <row r="37" spans="2:15" ht="33.75" customHeight="1" x14ac:dyDescent="0.25">
      <c r="K37" s="53" t="s">
        <v>72</v>
      </c>
      <c r="L37" s="54"/>
      <c r="M37" s="54"/>
      <c r="N37" s="54"/>
      <c r="O37" s="55"/>
    </row>
    <row r="38" spans="2:15" ht="26.25" customHeight="1" x14ac:dyDescent="0.25">
      <c r="K38" s="53" t="s">
        <v>62</v>
      </c>
      <c r="L38" s="54"/>
      <c r="M38" s="54"/>
      <c r="N38" s="54"/>
      <c r="O38" s="55"/>
    </row>
    <row r="39" spans="2:15" ht="36" customHeight="1" x14ac:dyDescent="0.25">
      <c r="K39" s="53" t="s">
        <v>68</v>
      </c>
      <c r="L39" s="54"/>
      <c r="M39" s="54"/>
      <c r="N39" s="54"/>
      <c r="O39" s="55"/>
    </row>
    <row r="40" spans="2:15" ht="25.5" customHeight="1" x14ac:dyDescent="0.25">
      <c r="K40" s="65" t="s">
        <v>69</v>
      </c>
      <c r="L40" s="66"/>
      <c r="M40" s="66"/>
      <c r="N40" s="66"/>
      <c r="O40" s="67"/>
    </row>
    <row r="41" spans="2:15" ht="18.75" customHeight="1" x14ac:dyDescent="0.25">
      <c r="K41" s="68" t="s">
        <v>70</v>
      </c>
      <c r="L41" s="69"/>
      <c r="M41" s="69"/>
      <c r="N41" s="69"/>
      <c r="O41" s="70"/>
    </row>
    <row r="42" spans="2:15" ht="30.75" customHeight="1" x14ac:dyDescent="0.25">
      <c r="K42" s="53" t="s">
        <v>73</v>
      </c>
      <c r="L42" s="54"/>
      <c r="M42" s="54"/>
      <c r="N42" s="54"/>
      <c r="O42" s="55"/>
    </row>
    <row r="43" spans="2:15" ht="42.75" customHeight="1" x14ac:dyDescent="0.25">
      <c r="K43" s="53" t="s">
        <v>74</v>
      </c>
      <c r="L43" s="54"/>
      <c r="M43" s="54"/>
      <c r="N43" s="54"/>
      <c r="O43" s="55"/>
    </row>
    <row r="44" spans="2:15" ht="32.25" customHeight="1" x14ac:dyDescent="0.25">
      <c r="K44" s="59" t="s">
        <v>81</v>
      </c>
      <c r="L44" s="60"/>
      <c r="M44" s="60"/>
      <c r="N44" s="60"/>
      <c r="O44" s="61"/>
    </row>
    <row r="45" spans="2:15" ht="30.75" customHeight="1" x14ac:dyDescent="0.25">
      <c r="K45" s="62" t="s">
        <v>76</v>
      </c>
      <c r="L45" s="63"/>
      <c r="M45" s="63"/>
      <c r="N45" s="63"/>
      <c r="O45" s="64"/>
    </row>
    <row r="46" spans="2:15" ht="40.5" customHeight="1" x14ac:dyDescent="0.25">
      <c r="K46" s="53" t="s">
        <v>75</v>
      </c>
      <c r="L46" s="54"/>
      <c r="M46" s="54"/>
      <c r="N46" s="54"/>
      <c r="O46" s="55"/>
    </row>
    <row r="47" spans="2:15" ht="41.25" customHeight="1" x14ac:dyDescent="0.25">
      <c r="K47" s="53" t="s">
        <v>78</v>
      </c>
      <c r="L47" s="54"/>
      <c r="M47" s="54"/>
      <c r="N47" s="54"/>
      <c r="O47" s="55"/>
    </row>
    <row r="48" spans="2:15" ht="33" customHeight="1" x14ac:dyDescent="0.25">
      <c r="K48" s="53" t="s">
        <v>77</v>
      </c>
      <c r="L48" s="54"/>
      <c r="M48" s="54"/>
      <c r="N48" s="54"/>
      <c r="O48" s="55"/>
    </row>
    <row r="49" spans="11:15" ht="39.75" customHeight="1" x14ac:dyDescent="0.25">
      <c r="K49" s="53" t="s">
        <v>79</v>
      </c>
      <c r="L49" s="54"/>
      <c r="M49" s="54"/>
      <c r="N49" s="54"/>
      <c r="O49" s="55"/>
    </row>
    <row r="50" spans="11:15" ht="43.5" customHeight="1" thickBot="1" x14ac:dyDescent="0.3">
      <c r="K50" s="56" t="s">
        <v>80</v>
      </c>
      <c r="L50" s="57"/>
      <c r="M50" s="57"/>
      <c r="N50" s="57"/>
      <c r="O50" s="58"/>
    </row>
    <row r="51" spans="11:15" x14ac:dyDescent="0.25">
      <c r="K51" s="2"/>
      <c r="L51" s="2"/>
      <c r="M51" s="2"/>
      <c r="N51" s="2"/>
      <c r="O51" s="2"/>
    </row>
    <row r="52" spans="11:15" x14ac:dyDescent="0.25">
      <c r="K52" s="2"/>
      <c r="L52" s="2"/>
      <c r="M52" s="2"/>
      <c r="N52" s="2"/>
      <c r="O52" s="2"/>
    </row>
    <row r="53" spans="11:15" x14ac:dyDescent="0.25">
      <c r="K53" s="2"/>
      <c r="L53" s="2"/>
      <c r="M53" s="2"/>
      <c r="N53" s="2"/>
      <c r="O53" s="2"/>
    </row>
  </sheetData>
  <mergeCells count="86">
    <mergeCell ref="Q27:U27"/>
    <mergeCell ref="Q28:U28"/>
    <mergeCell ref="K29:O29"/>
    <mergeCell ref="K31:O31"/>
    <mergeCell ref="K28:O28"/>
    <mergeCell ref="K27:O27"/>
    <mergeCell ref="K30:O30"/>
    <mergeCell ref="B18:B19"/>
    <mergeCell ref="C18:C19"/>
    <mergeCell ref="E18:F19"/>
    <mergeCell ref="I19:I20"/>
    <mergeCell ref="H19:H20"/>
    <mergeCell ref="F13:F14"/>
    <mergeCell ref="E13:E14"/>
    <mergeCell ref="B13:B14"/>
    <mergeCell ref="H16:H17"/>
    <mergeCell ref="I16:I17"/>
    <mergeCell ref="C13:C14"/>
    <mergeCell ref="C15:C16"/>
    <mergeCell ref="B15:B16"/>
    <mergeCell ref="H15:I15"/>
    <mergeCell ref="B10:B12"/>
    <mergeCell ref="E7:F7"/>
    <mergeCell ref="B7:C7"/>
    <mergeCell ref="H7:I7"/>
    <mergeCell ref="F10:F12"/>
    <mergeCell ref="E10:E12"/>
    <mergeCell ref="C10:C12"/>
    <mergeCell ref="F8:F9"/>
    <mergeCell ref="E8:E9"/>
    <mergeCell ref="C8:C9"/>
    <mergeCell ref="B8:B9"/>
    <mergeCell ref="B2:O2"/>
    <mergeCell ref="B3:O3"/>
    <mergeCell ref="B4:O4"/>
    <mergeCell ref="K7:L7"/>
    <mergeCell ref="N7:O7"/>
    <mergeCell ref="O8:O9"/>
    <mergeCell ref="N8:N9"/>
    <mergeCell ref="O10:O12"/>
    <mergeCell ref="N10:N12"/>
    <mergeCell ref="O13:O14"/>
    <mergeCell ref="N13:N14"/>
    <mergeCell ref="D22:E22"/>
    <mergeCell ref="F22:G22"/>
    <mergeCell ref="D25:E25"/>
    <mergeCell ref="D24:E24"/>
    <mergeCell ref="D23:E23"/>
    <mergeCell ref="F25:G25"/>
    <mergeCell ref="F24:G24"/>
    <mergeCell ref="F23:G23"/>
    <mergeCell ref="B23:B27"/>
    <mergeCell ref="D26:E26"/>
    <mergeCell ref="F26:G26"/>
    <mergeCell ref="D27:E27"/>
    <mergeCell ref="F27:G27"/>
    <mergeCell ref="R10:R12"/>
    <mergeCell ref="S10:S12"/>
    <mergeCell ref="K24:O24"/>
    <mergeCell ref="K25:O25"/>
    <mergeCell ref="K21:O21"/>
    <mergeCell ref="K23:O23"/>
    <mergeCell ref="K22:O22"/>
    <mergeCell ref="Q22:T22"/>
    <mergeCell ref="Q23:T23"/>
    <mergeCell ref="Q25:T25"/>
    <mergeCell ref="K39:O39"/>
    <mergeCell ref="K40:O40"/>
    <mergeCell ref="K41:O41"/>
    <mergeCell ref="K26:O26"/>
    <mergeCell ref="K32:O32"/>
    <mergeCell ref="K33:O33"/>
    <mergeCell ref="K37:O37"/>
    <mergeCell ref="K38:O38"/>
    <mergeCell ref="K35:O35"/>
    <mergeCell ref="K36:O36"/>
    <mergeCell ref="K34:O34"/>
    <mergeCell ref="K48:O48"/>
    <mergeCell ref="K49:O49"/>
    <mergeCell ref="K50:O50"/>
    <mergeCell ref="K44:O44"/>
    <mergeCell ref="K42:O42"/>
    <mergeCell ref="K43:O43"/>
    <mergeCell ref="K45:O45"/>
    <mergeCell ref="K46:O46"/>
    <mergeCell ref="K47:O47"/>
  </mergeCells>
  <printOptions horizontalCentered="1" verticalCentered="1"/>
  <pageMargins left="0.23622047244094491" right="0.23622047244094491" top="0.74803149606299213" bottom="0.74803149606299213" header="0.31496062992125984" footer="0.31496062992125984"/>
  <pageSetup paperSize="301"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3" sqref="A3"/>
    </sheetView>
  </sheetViews>
  <sheetFormatPr baseColWidth="10" defaultRowHeight="15" x14ac:dyDescent="0.25"/>
  <cols>
    <col min="1" max="1" width="12.85546875" customWidth="1"/>
    <col min="2" max="2" width="16.28515625" customWidth="1"/>
  </cols>
  <sheetData>
    <row r="1" spans="1:2" ht="25.5" x14ac:dyDescent="0.25">
      <c r="A1" s="11" t="s">
        <v>8</v>
      </c>
      <c r="B1" s="12">
        <v>20575616.25</v>
      </c>
    </row>
    <row r="2" spans="1:2" ht="38.25" x14ac:dyDescent="0.25">
      <c r="A2" s="11" t="s">
        <v>19</v>
      </c>
      <c r="B2" s="12">
        <v>694873.59999999998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I28" sqref="I28"/>
    </sheetView>
  </sheetViews>
  <sheetFormatPr baseColWidth="10" defaultRowHeight="15" x14ac:dyDescent="0.25"/>
  <cols>
    <col min="1" max="1" width="34.42578125" bestFit="1" customWidth="1"/>
    <col min="2" max="2" width="14.140625" bestFit="1" customWidth="1"/>
  </cols>
  <sheetData>
    <row r="2" spans="1:2" x14ac:dyDescent="0.25">
      <c r="A2" s="102" t="s">
        <v>0</v>
      </c>
      <c r="B2" s="131">
        <v>497004000</v>
      </c>
    </row>
    <row r="3" spans="1:2" x14ac:dyDescent="0.25">
      <c r="A3" s="110"/>
      <c r="B3" s="114"/>
    </row>
    <row r="4" spans="1:2" x14ac:dyDescent="0.25">
      <c r="A4" s="102" t="s">
        <v>9</v>
      </c>
      <c r="B4" s="131">
        <v>21270489.850000001</v>
      </c>
    </row>
    <row r="5" spans="1:2" x14ac:dyDescent="0.25">
      <c r="A5" s="110"/>
      <c r="B5" s="132"/>
    </row>
    <row r="6" spans="1:2" x14ac:dyDescent="0.25">
      <c r="A6" s="102" t="s">
        <v>10</v>
      </c>
      <c r="B6" s="133">
        <v>4.2999999999999997E-2</v>
      </c>
    </row>
    <row r="7" spans="1:2" x14ac:dyDescent="0.25">
      <c r="A7" s="110"/>
      <c r="B7" s="134"/>
    </row>
  </sheetData>
  <mergeCells count="6">
    <mergeCell ref="A2:A3"/>
    <mergeCell ref="B2:B3"/>
    <mergeCell ref="A4:A5"/>
    <mergeCell ref="B4:B5"/>
    <mergeCell ref="A6:A7"/>
    <mergeCell ref="B6:B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B19548-EF62-4441-AC26-B10FF5F55CB8}">
  <ds:schemaRefs>
    <ds:schemaRef ds:uri="http://purl.org/dc/dcmitype/"/>
    <ds:schemaRef ds:uri="http://schemas.microsoft.com/office/infopath/2007/PartnerControls"/>
    <ds:schemaRef ds:uri="http://purl.org/dc/elements/1.1/"/>
    <ds:schemaRef ds:uri="http://schemas.microsoft.com/office/2006/metadata/properties"/>
    <ds:schemaRef ds:uri="efcf9931-6988-4c26-989d-90fd7d9d6177"/>
    <ds:schemaRef ds:uri="2de3127d-b50e-4c29-b846-9213acea4d89"/>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62E4126-94EB-49B8-9E9C-4ECBDAE463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Tablero</vt:lpstr>
      <vt:lpstr>Hoja3</vt:lpstr>
      <vt:lpstr>Hoja2</vt:lpstr>
      <vt:lpstr>Tablero!Área_de_impresión</vt:lpstr>
      <vt:lpstr>Tablero!OLE_LINK1</vt:lpstr>
      <vt:lpstr>Tablero!OLE_LINK2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Nelson Neftali Hernandez Sermenio</cp:lastModifiedBy>
  <cp:lastPrinted>2023-04-24T23:07:04Z</cp:lastPrinted>
  <dcterms:created xsi:type="dcterms:W3CDTF">2023-02-11T22:01:01Z</dcterms:created>
  <dcterms:modified xsi:type="dcterms:W3CDTF">2023-08-14T16:59:07Z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