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hernandez\Downloads\"/>
    </mc:Choice>
  </mc:AlternateContent>
  <bookViews>
    <workbookView xWindow="0" yWindow="0" windowWidth="8085" windowHeight="2070"/>
  </bookViews>
  <sheets>
    <sheet name="Tablero" sheetId="4" r:id="rId1"/>
    <sheet name="Hoja3" sheetId="3" r:id="rId2"/>
    <sheet name="Hoja2" sheetId="2" r:id="rId3"/>
  </sheets>
  <definedNames>
    <definedName name="_xlnm.Print_Area" localSheetId="0">Tablero!$B$1:$P$29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4" l="1"/>
  <c r="O8" i="4"/>
  <c r="H24" i="4" l="1"/>
  <c r="F24" i="4"/>
  <c r="O13" i="4" l="1"/>
  <c r="I24" i="4" l="1"/>
</calcChain>
</file>

<file path=xl/sharedStrings.xml><?xml version="1.0" encoding="utf-8"?>
<sst xmlns="http://schemas.openxmlformats.org/spreadsheetml/2006/main" count="86" uniqueCount="76">
  <si>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</si>
  <si>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</si>
  <si>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</si>
  <si>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</si>
  <si>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</si>
  <si>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</si>
  <si>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</si>
  <si>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</si>
  <si>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</si>
  <si>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</si>
  <si>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</si>
  <si>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</si>
  <si>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</si>
  <si>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</si>
  <si>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</si>
  <si>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</si>
  <si>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</si>
  <si>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</si>
  <si>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</si>
  <si>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</si>
  <si>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</si>
  <si>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Servicios técnicos o profesionales subgrupo 18</t>
  </si>
  <si>
    <t>Servicios técnicos o profesionales 029</t>
  </si>
  <si>
    <t>Personal temporal 021
Personal temporal 022
Jornales 031</t>
  </si>
  <si>
    <t>Personal permanente 011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</si>
  <si>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</si>
  <si>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</si>
  <si>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</si>
  <si>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</si>
  <si>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</si>
  <si>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Servicios de Custodia y Rehabilitación de Privados de Libertad</t>
  </si>
  <si>
    <t>DIRECCIÓN GENERAL DEL SISTEMA PENITENCIARIO</t>
  </si>
  <si>
    <t>Región (I): Metropolitana, (Guatemala)</t>
  </si>
  <si>
    <t>Región (II): Norte (Baja Verapaz y Alta Verapaz)</t>
  </si>
  <si>
    <t>Región (IV): Suroriente (Santa Rosa, Jalapa, Jutiapa)</t>
  </si>
  <si>
    <t>Región (V): Central (Chimaltenango, Escuintla)</t>
  </si>
  <si>
    <t>Región (VI): Suroccidente (Totonicapán, Quetzaltenango, Suchitepequez, San Marcos)</t>
  </si>
  <si>
    <t>Región (VII): Noroccidente (Huehuetenango, Quiche)</t>
  </si>
  <si>
    <t>Región (VIII): Petén</t>
  </si>
  <si>
    <t>Región (III): Nororiente (Izabal, Zacapa, El Progreso)</t>
  </si>
  <si>
    <t>Grupo (000): Servicios Personales</t>
  </si>
  <si>
    <t>ACTUALIZADO DEL 1 AL 30 DE SEPTIEMBRE DEL 2023</t>
  </si>
  <si>
    <t>PRINCIPALES AVANCES O LOGROS
DEL 1 AL 30 DE SEPTIEMBRE DEL 2023</t>
  </si>
  <si>
    <t>4232 personas</t>
  </si>
  <si>
    <t>000 personas
26 personas
29 personas</t>
  </si>
  <si>
    <t>58 personas</t>
  </si>
  <si>
    <t xml:space="preserve">A través de la alianza con la Asociación Nova Vita se gestionó la donación de equipo electrónico y  mobiliario; ventilador, ecofiltros, colchonetas, refirgeradora, estufa, entre otros,  para el uso del área de guardería en los centros de detención en donde cohabitan niños y niñas con sus progenitoras privadas de libertad. </t>
  </si>
  <si>
    <t>Se realizaron catorce perfiles criminológicos a mujeres privadas de libertad que fueron referidas para traslado a el Centro de Cumplimiento de Condena para Mujeres de Fraijanes I y se elaboraron ciento cuarenta fichas criminológicas a personas privadas de libertad que por orden de juez dan inicio a el Régimen Progresivo.</t>
  </si>
  <si>
    <t>Se elaboraron 517 informes integrados de Conducta y Laboral a abogados particulares y abogados del Instituto de la Defensa Publica Penal; los mismos, serviran para gestionar la libertad anticipada de privados de libertad que tiene derecho, por ley, a este beneficio.</t>
  </si>
  <si>
    <t>207 personas</t>
  </si>
  <si>
    <t xml:space="preserve">Director General </t>
  </si>
  <si>
    <t xml:space="preserve">Joaquín Rodrigo Flores Guzmán </t>
  </si>
  <si>
    <t xml:space="preserve">Subdirector General  </t>
  </si>
  <si>
    <t xml:space="preserve">Adolfo Quiñonez Furlán </t>
  </si>
  <si>
    <t>Análisis de Productos y Subproductos (metas físicas) contempladas en el Plan Operativo Anual POA y posterior redistribución entre centros de costos, para su registro en el tercer cuatrimestre del presente ejercicio fiscal.</t>
  </si>
  <si>
    <t>Se elaboró y presentó, la propuesta de Acciones Estratégicas y Actividades de Cumplimiento de la Dirección General del Sistema Penitenciario, para ser incorporadas en el Plan Estrategico de Seguridad de la Nación 2024-2028.</t>
  </si>
  <si>
    <t>Se elaboraron 517 informes integrados de Conducta y Laboral a abogados particulares y abogados del Instituto de la Defensa Pública Penal; los mismos, serviran para gestionar la libertad anticipada de privados de libertad que tiene derecho, por ley, a este beneficio.</t>
  </si>
  <si>
    <t>Se inició con la primera fase de implementación de los módulos para el control de órdenes de Diagnóstico y Ubicaciones de Personas Privadas de Libertad y control de audiencias del proyecto de automatización de procesos y procedimientos del Régimen Progresivo, en la Subdirección de Rehabilitación Social.</t>
  </si>
  <si>
    <t>Se realizaron 14 perfiles criminológicos a mujeres privadas de libertad que fueron referidas para traslado a el Centro de Cumplimiento de Condena para Mujeres de Fraijanes I, y se elaboraron 140 fichas criminológicas a personas privadas de libertad que por orden de Juez dan inicio a el Régimen Progresivo.</t>
  </si>
  <si>
    <t>PROGRAMA 12</t>
  </si>
  <si>
    <t xml:space="preserve">PROGRAMAS PRESUPUESTARIOS </t>
  </si>
  <si>
    <t xml:space="preserve">Se elaboró la propuesta del Diagnóstico de la Política Nacional de Reforma Penitenciaria 2014-2024,  considerando sus 10 ejes estratégicos. </t>
  </si>
  <si>
    <t>Cumpliendo con lo planificado para el actual ejercicio fiscal, se elaboró y presentó el informe a Acceso de la Información de la Dirección General del Sistema Penitenciario, relacionado con las metas físicas alcanzadas durante el mes de agosto 2023.</t>
  </si>
  <si>
    <t>Cumpliendo con el reacondicionamiento de asignaciones presupuestarias y financiamiento, se dio atención y registro de movimientos Intra 1y 2.</t>
  </si>
  <si>
    <t xml:space="preserve">Se terminaron 8 trabajos de mantenimiento y remozamiento en diferentes centros de detención. </t>
  </si>
  <si>
    <t>La Coordinación de Organización y Métodos de la Dirección General del Sistema Penitenciario, realizó capacitación sobre la Elaboración de Manual de Procesos de Simplificación a personal de la Subdirección de Informática y de Recursos Humanos.</t>
  </si>
  <si>
    <t>Participación en mesas Técnicas relacionadas con: Carrera Profesional y el Plan Estratégico de Seguridad Nacional, dirigidas por la Dirección de Planificación del Ministerio de Gobernación.</t>
  </si>
  <si>
    <t>Cumpliendo con el objetivo de aprender a organizar y priorizar las actividades para mejorar la productividad laboral, se llevó a cabo la capacitación Optimización del Tiempo, impartida por personal de la Subdirección de Recursos Humanos de la Dirección General del Sistema Penitenciaro, dirigida a todo el personal administrativo y operativo, donde participaron 134 trabajadores.</t>
  </si>
  <si>
    <t xml:space="preserve">Se gestionó con el Programa de Tuberculosis del Ministerio de Salud Pública y Asistencia Social la donación de, 5 motocicletas, para el fortalecimiento del diagnóstico y la atención de pacientes privados de libertad con tuberculosis. </t>
  </si>
  <si>
    <t xml:space="preserve">Se habilitó el Centro de Desarrollo Humano y Tecnológico. en el Centro de Detención Preventiva para Hombres, zona 18, en el cual se imparten cursos de computación, esto gracias a la buena colaboración interinstitucional de la Asociación Grupo CEIBA. </t>
  </si>
  <si>
    <t>Capacitación con los profesionales que conforman los Equipos Multidisciplinarios, sobre el TRATAMIENTO Y REHABILITACIÓN DE LAS PERSONAS PRIVADAS DE LIBERTAD CON PROBLEMAS DE ADICCIÓN. En seguimiento al Convenio de Cooperación Interinstitucional establecido con el Ministerio de Gobernación a través de la Dirección General del Sistema Penitenciario y la Secretaría Ejecutiva de la Comisión Contra las Adicciones y el Tráfico Ilícito de Drogas –SECCATID-.</t>
  </si>
  <si>
    <t>Se gestionó la autorización Judicial de dos Prelibertades en Régimen Progresivo, en la modalidad de Salidas Transitorias, una de ellas de forma calendarizada y la otra de salidas de fines de semana.</t>
  </si>
  <si>
    <t>Se capacitó a los equipos multidisciplinarios del complejo carcelario de zona 18 y Fraijanes con respecto al abordaje adecuado de las personas privadas de libertad con discapacidad. En seguimiento al Convenio de Cooperación Interinstitucional establecido con el Ministerio de Gobernación a través de la Dirección General del Sistema Penitenciario y el Consejo parra la Atención de las Personas con Discpacidad- CONADI-.</t>
  </si>
  <si>
    <r>
      <t xml:space="preserve">Se logra el registro en los sistemas SIGES Y WEB POA  de Productos y Subproductos (metas físicas) correspondiente al mes de </t>
    </r>
    <r>
      <rPr>
        <sz val="11"/>
        <rFont val="Arial"/>
        <family val="2"/>
      </rPr>
      <t>agosto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de 2023.</t>
    </r>
  </si>
  <si>
    <t>Asignación y pago del incremento salarial base del personal contratado en los puestos nominales “Agentes de Presidios I”, siendo beneficiados 3,632 agentes activos.</t>
  </si>
  <si>
    <t>Se gestionó la donación de equipo electrónico y  mobiliario; ventilador, ecofiltros, colchonetas, refirgeradora, estufa, entre otros,  para el uso del área de guardería en el centro de Detención Preventiva para Mujeres “Santa Teresa”, zona 18 y eco filtros para el maternal en el centro de Orientación Femenino C.O.F., para Mujeres, Fraijanes,  en donde cohabitan niños y niñas con sus progenitoras privadas de libertad, a través de la alianza con la Asociación Nova Vita.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</si>
</sst>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b/>
      <sz val="10"/>
      <color theme="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4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top" wrapText="1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166" fontId="2" fillId="3" borderId="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6" fontId="0" fillId="4" borderId="0" xfId="0" applyNumberFormat="1" applyFill="1"/>
    <xf numFmtId="166" fontId="2" fillId="3" borderId="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166" fontId="2" fillId="3" borderId="1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7" fontId="2" fillId="4" borderId="34" xfId="1" applyNumberFormat="1" applyFont="1" applyFill="1" applyBorder="1" applyAlignment="1">
      <alignment horizontal="center" vertical="center"/>
    </xf>
    <xf numFmtId="10" fontId="2" fillId="0" borderId="35" xfId="2" applyNumberFormat="1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7" fontId="2" fillId="0" borderId="34" xfId="1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2" fontId="2" fillId="3" borderId="5" xfId="2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21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left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wrapText="1"/>
    </xf>
    <xf numFmtId="0" fontId="1" fillId="4" borderId="6" xfId="0" applyFont="1" applyFill="1" applyBorder="1" applyAlignment="1">
      <alignment horizontal="left" wrapText="1"/>
    </xf>
    <xf numFmtId="0" fontId="0" fillId="4" borderId="36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16</xdr:row>
      <xdr:rowOff>150922</xdr:rowOff>
    </xdr:from>
    <xdr:to>
      <xdr:col>11</xdr:col>
      <xdr:colOff>336177</xdr:colOff>
      <xdr:row>21</xdr:row>
      <xdr:rowOff>133645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2191" y="4218097"/>
          <a:ext cx="1943486" cy="2252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6041" y="121227"/>
          <a:ext cx="1167468" cy="105022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42283" cy="987611"/>
        </a:xfrm>
        <a:prstGeom prst="rect">
          <a:avLst/>
        </a:prstGeom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401660</xdr:colOff>
      <xdr:row>18</xdr:row>
      <xdr:rowOff>55903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5966" y="4816849"/>
          <a:ext cx="1836569" cy="1639855"/>
        </a:xfrm>
        <a:prstGeom prst="rect">
          <a:avLst/>
        </a:prstGeom>
      </xdr:spPr>
    </xdr:pic>
    <xdr:clientData/>
  </xdr:twoCellAnchor>
  <xdr:twoCellAnchor editAs="oneCell">
    <xdr:from>
      <xdr:col>14</xdr:col>
      <xdr:colOff>93127</xdr:colOff>
      <xdr:row>0</xdr:row>
      <xdr:rowOff>42333</xdr:rowOff>
    </xdr:from>
    <xdr:to>
      <xdr:col>14</xdr:col>
      <xdr:colOff>1098544</xdr:colOff>
      <xdr:row>3</xdr:row>
      <xdr:rowOff>285750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9354794" y="42333"/>
          <a:ext cx="1005417" cy="1005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752474</xdr:colOff>
      <xdr:row>0</xdr:row>
      <xdr:rowOff>185736</xdr:rowOff>
    </xdr:from>
    <xdr:to>
      <xdr:col>8</xdr:col>
      <xdr:colOff>0</xdr:colOff>
      <xdr:row>14</xdr:row>
      <xdr:rowOff>190499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6"/>
  <sheetViews>
    <sheetView tabSelected="1" topLeftCell="G1" zoomScale="70" zoomScaleNormal="70" workbookViewId="0">
      <selection activeCell="B2" sqref="A2:O44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6" width="22.85546875" style="1" bestFit="1" customWidth="1"/>
    <col min="17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89" t="s">
        <v>18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20" ht="18" x14ac:dyDescent="0.25">
      <c r="B3" s="90" t="s">
        <v>41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2:20" ht="23.25" x14ac:dyDescent="0.35">
      <c r="B4" s="92" t="s">
        <v>31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2:20" ht="12.75" customHeight="1" x14ac:dyDescent="0.25">
      <c r="B5" s="11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4" t="s">
        <v>7</v>
      </c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8"/>
      <c r="K6" s="8"/>
      <c r="L6" s="8"/>
      <c r="M6" s="8"/>
      <c r="N6" s="8"/>
      <c r="O6" s="8"/>
    </row>
    <row r="7" spans="2:20" ht="37.5" customHeight="1" x14ac:dyDescent="0.25">
      <c r="B7" s="93" t="s">
        <v>1</v>
      </c>
      <c r="C7" s="94"/>
      <c r="D7" s="2"/>
      <c r="E7" s="93" t="s">
        <v>20</v>
      </c>
      <c r="F7" s="94"/>
      <c r="G7" s="2"/>
      <c r="H7" s="95" t="s">
        <v>16</v>
      </c>
      <c r="I7" s="94"/>
      <c r="K7" s="96" t="s">
        <v>17</v>
      </c>
      <c r="L7" s="97"/>
      <c r="N7" s="95" t="s">
        <v>2</v>
      </c>
      <c r="O7" s="98"/>
    </row>
    <row r="8" spans="2:20" ht="29.25" customHeight="1" x14ac:dyDescent="0.25">
      <c r="B8" s="66" t="s">
        <v>50</v>
      </c>
      <c r="C8" s="80" t="s">
        <v>51</v>
      </c>
      <c r="D8" s="2"/>
      <c r="E8" s="66" t="s">
        <v>11</v>
      </c>
      <c r="F8" s="83">
        <v>640239523</v>
      </c>
      <c r="G8" s="2"/>
      <c r="H8" s="30" t="s">
        <v>40</v>
      </c>
      <c r="I8" s="27">
        <v>25214566.989999998</v>
      </c>
      <c r="K8" s="21" t="s">
        <v>32</v>
      </c>
      <c r="L8" s="23">
        <v>33498176.27</v>
      </c>
      <c r="N8" s="76" t="s">
        <v>13</v>
      </c>
      <c r="O8" s="86">
        <f>347309798+19210000</f>
        <v>366519798</v>
      </c>
      <c r="Q8" s="20"/>
      <c r="R8" s="15"/>
    </row>
    <row r="9" spans="2:20" ht="29.25" customHeight="1" x14ac:dyDescent="0.25">
      <c r="B9" s="67"/>
      <c r="C9" s="99"/>
      <c r="D9" s="2"/>
      <c r="E9" s="67"/>
      <c r="F9" s="85"/>
      <c r="G9" s="2"/>
      <c r="H9" s="30" t="s">
        <v>25</v>
      </c>
      <c r="I9" s="27">
        <v>5925093.21</v>
      </c>
      <c r="K9" s="21" t="s">
        <v>33</v>
      </c>
      <c r="L9" s="23">
        <v>396590.1</v>
      </c>
      <c r="N9" s="76"/>
      <c r="O9" s="86"/>
      <c r="R9" s="16"/>
      <c r="S9" s="16"/>
      <c r="T9" s="16"/>
    </row>
    <row r="10" spans="2:20" ht="29.25" customHeight="1" x14ac:dyDescent="0.25">
      <c r="B10" s="66" t="s">
        <v>52</v>
      </c>
      <c r="C10" s="80" t="s">
        <v>53</v>
      </c>
      <c r="D10" s="2"/>
      <c r="E10" s="66" t="s">
        <v>5</v>
      </c>
      <c r="F10" s="83">
        <v>45446618.210000001</v>
      </c>
      <c r="G10" s="2"/>
      <c r="H10" s="30" t="s">
        <v>26</v>
      </c>
      <c r="I10" s="27">
        <v>14306958.01</v>
      </c>
      <c r="K10" s="21" t="s">
        <v>39</v>
      </c>
      <c r="L10" s="23">
        <v>2064375.81</v>
      </c>
      <c r="N10" s="76" t="s">
        <v>14</v>
      </c>
      <c r="O10" s="86">
        <f>25214599.99+2251241.83</f>
        <v>27465841.82</v>
      </c>
      <c r="R10" s="46"/>
      <c r="S10" s="61"/>
      <c r="T10" s="16"/>
    </row>
    <row r="11" spans="2:20" ht="29.25" customHeight="1" x14ac:dyDescent="0.25">
      <c r="B11" s="78"/>
      <c r="C11" s="81"/>
      <c r="D11" s="2"/>
      <c r="E11" s="78"/>
      <c r="F11" s="84"/>
      <c r="G11" s="2"/>
      <c r="H11" s="28" t="s">
        <v>27</v>
      </c>
      <c r="I11" s="29">
        <v>0</v>
      </c>
      <c r="K11" s="21" t="s">
        <v>34</v>
      </c>
      <c r="L11" s="23">
        <v>758796.31</v>
      </c>
      <c r="N11" s="76"/>
      <c r="O11" s="86"/>
      <c r="R11" s="46"/>
      <c r="S11" s="61"/>
      <c r="T11" s="16"/>
    </row>
    <row r="12" spans="2:20" ht="29.25" customHeight="1" thickBot="1" x14ac:dyDescent="0.3">
      <c r="B12" s="79"/>
      <c r="C12" s="82"/>
      <c r="D12" s="2"/>
      <c r="E12" s="67"/>
      <c r="F12" s="85"/>
      <c r="G12" s="2"/>
      <c r="H12" s="28" t="s">
        <v>28</v>
      </c>
      <c r="I12" s="29">
        <v>0</v>
      </c>
      <c r="K12" s="21" t="s">
        <v>35</v>
      </c>
      <c r="L12" s="23">
        <v>4922549.8899999997</v>
      </c>
      <c r="N12" s="76"/>
      <c r="O12" s="86"/>
      <c r="Q12" s="26"/>
      <c r="R12" s="46"/>
      <c r="S12" s="65"/>
      <c r="T12" s="16"/>
    </row>
    <row r="13" spans="2:20" ht="42.75" customHeight="1" thickBot="1" x14ac:dyDescent="0.3">
      <c r="B13" s="46"/>
      <c r="C13" s="65"/>
      <c r="D13" s="2"/>
      <c r="E13" s="66" t="s">
        <v>12</v>
      </c>
      <c r="F13" s="68">
        <v>7.0999999999999994E-2</v>
      </c>
      <c r="G13" s="2"/>
      <c r="H13" s="22" t="s">
        <v>29</v>
      </c>
      <c r="I13" s="17">
        <v>0</v>
      </c>
      <c r="K13" s="21" t="s">
        <v>36</v>
      </c>
      <c r="L13" s="23">
        <v>2938049.21</v>
      </c>
      <c r="N13" s="76" t="s">
        <v>15</v>
      </c>
      <c r="O13" s="77">
        <f>+O10*100/O8</f>
        <v>7.4936857353610131</v>
      </c>
      <c r="R13" s="16"/>
      <c r="S13" s="16"/>
      <c r="T13" s="16"/>
    </row>
    <row r="14" spans="2:20" ht="39" customHeight="1" x14ac:dyDescent="0.25">
      <c r="B14" s="46"/>
      <c r="C14" s="65"/>
      <c r="D14" s="2"/>
      <c r="E14" s="67"/>
      <c r="F14" s="69"/>
      <c r="G14" s="2"/>
      <c r="H14" s="31"/>
      <c r="I14" s="33"/>
      <c r="K14" s="21" t="s">
        <v>37</v>
      </c>
      <c r="L14" s="23">
        <v>606362.65</v>
      </c>
      <c r="N14" s="76"/>
      <c r="O14" s="77"/>
      <c r="P14" s="26"/>
      <c r="R14" s="16"/>
      <c r="S14" s="16"/>
      <c r="T14" s="16"/>
    </row>
    <row r="15" spans="2:20" ht="16.5" customHeight="1" x14ac:dyDescent="0.25">
      <c r="B15" s="46"/>
      <c r="C15" s="65"/>
      <c r="D15" s="2"/>
      <c r="E15" s="3"/>
      <c r="F15" s="4"/>
      <c r="G15" s="2"/>
      <c r="H15" s="87"/>
      <c r="I15" s="88"/>
      <c r="K15" s="21" t="s">
        <v>38</v>
      </c>
      <c r="L15" s="23">
        <v>261717.97</v>
      </c>
      <c r="N15" s="7"/>
      <c r="O15" s="6"/>
      <c r="R15" s="16"/>
      <c r="S15" s="16"/>
      <c r="T15" s="16"/>
    </row>
    <row r="16" spans="2:20" ht="41.25" customHeight="1" x14ac:dyDescent="0.25">
      <c r="B16" s="46"/>
      <c r="C16" s="65"/>
      <c r="D16" s="2"/>
      <c r="E16" s="5"/>
      <c r="F16" s="6"/>
      <c r="G16" s="2"/>
      <c r="H16" s="46"/>
      <c r="I16" s="61"/>
      <c r="K16" s="70"/>
      <c r="L16" s="71"/>
      <c r="N16" s="21" t="s">
        <v>24</v>
      </c>
      <c r="O16" s="18" t="s">
        <v>43</v>
      </c>
      <c r="R16" s="16"/>
      <c r="S16" s="16"/>
      <c r="T16" s="16"/>
    </row>
    <row r="17" spans="1:15" ht="54" customHeight="1" x14ac:dyDescent="0.25">
      <c r="B17" s="34"/>
      <c r="C17" s="33"/>
      <c r="D17" s="2"/>
      <c r="E17" s="5"/>
      <c r="F17" s="6"/>
      <c r="G17" s="2"/>
      <c r="H17" s="46"/>
      <c r="I17" s="65"/>
      <c r="K17" s="72"/>
      <c r="L17" s="73"/>
      <c r="N17" s="21" t="s">
        <v>23</v>
      </c>
      <c r="O17" s="18" t="s">
        <v>44</v>
      </c>
    </row>
    <row r="18" spans="1:15" ht="33" customHeight="1" x14ac:dyDescent="0.25">
      <c r="B18" s="46"/>
      <c r="C18" s="65"/>
      <c r="D18" s="2"/>
      <c r="E18" s="56"/>
      <c r="F18" s="57"/>
      <c r="G18" s="2"/>
      <c r="H18" s="31"/>
      <c r="I18" s="32"/>
      <c r="K18" s="72"/>
      <c r="L18" s="73"/>
      <c r="N18" s="24" t="s">
        <v>22</v>
      </c>
      <c r="O18" s="18" t="s">
        <v>45</v>
      </c>
    </row>
    <row r="19" spans="1:15" ht="33.75" customHeight="1" thickBot="1" x14ac:dyDescent="0.3">
      <c r="B19" s="46"/>
      <c r="C19" s="65"/>
      <c r="D19" s="2"/>
      <c r="E19" s="58"/>
      <c r="F19" s="59"/>
      <c r="G19" s="2"/>
      <c r="H19" s="60"/>
      <c r="I19" s="61"/>
      <c r="K19" s="72"/>
      <c r="L19" s="73"/>
      <c r="N19" s="25" t="s">
        <v>21</v>
      </c>
      <c r="O19" s="19" t="s">
        <v>49</v>
      </c>
    </row>
    <row r="20" spans="1:15" ht="23.25" customHeight="1" x14ac:dyDescent="0.25">
      <c r="B20" s="2"/>
      <c r="C20" s="2"/>
      <c r="D20" s="2"/>
      <c r="E20" s="2"/>
      <c r="F20" s="2"/>
      <c r="G20" s="2"/>
      <c r="H20" s="60"/>
      <c r="I20" s="61"/>
      <c r="K20" s="72"/>
      <c r="L20" s="73"/>
    </row>
    <row r="21" spans="1:15" ht="35.25" customHeight="1" x14ac:dyDescent="0.25">
      <c r="B21" s="2"/>
      <c r="C21" s="2"/>
      <c r="D21" s="2"/>
      <c r="E21" s="2"/>
      <c r="F21" s="2"/>
      <c r="G21" s="2"/>
      <c r="I21" s="34"/>
      <c r="K21" s="72"/>
      <c r="L21" s="73"/>
    </row>
    <row r="22" spans="1:15" ht="51.75" customHeight="1" thickBot="1" x14ac:dyDescent="0.3">
      <c r="B22" s="2"/>
      <c r="C22" s="2"/>
      <c r="D22" s="2"/>
      <c r="E22" s="2"/>
      <c r="F22" s="2"/>
      <c r="G22" s="2"/>
      <c r="H22" s="2"/>
      <c r="I22" s="2"/>
      <c r="K22" s="74"/>
      <c r="L22" s="75"/>
    </row>
    <row r="23" spans="1:15" ht="51.75" customHeight="1" thickBot="1" x14ac:dyDescent="0.3">
      <c r="B23" s="2"/>
      <c r="C23" s="2"/>
      <c r="D23" s="48" t="s">
        <v>4</v>
      </c>
      <c r="E23" s="49"/>
      <c r="F23" s="49" t="s">
        <v>3</v>
      </c>
      <c r="G23" s="49"/>
      <c r="H23" s="38" t="s">
        <v>5</v>
      </c>
      <c r="I23" s="39" t="s">
        <v>6</v>
      </c>
      <c r="K23" s="43" t="s">
        <v>42</v>
      </c>
      <c r="L23" s="44"/>
      <c r="M23" s="44"/>
      <c r="N23" s="44"/>
      <c r="O23" s="45"/>
    </row>
    <row r="24" spans="1:15" ht="41.25" customHeight="1" thickBot="1" x14ac:dyDescent="0.3">
      <c r="A24" s="114" t="s">
        <v>60</v>
      </c>
      <c r="B24" s="115"/>
      <c r="C24" s="42" t="s">
        <v>59</v>
      </c>
      <c r="D24" s="62" t="s">
        <v>30</v>
      </c>
      <c r="E24" s="63"/>
      <c r="F24" s="64">
        <f>+F8</f>
        <v>640239523</v>
      </c>
      <c r="G24" s="64"/>
      <c r="H24" s="40">
        <f>+F10</f>
        <v>45446618.210000001</v>
      </c>
      <c r="I24" s="41">
        <f>+F13</f>
        <v>7.0999999999999994E-2</v>
      </c>
      <c r="K24" s="50" t="s">
        <v>73</v>
      </c>
      <c r="L24" s="51"/>
      <c r="M24" s="51"/>
      <c r="N24" s="51"/>
      <c r="O24" s="52"/>
    </row>
    <row r="25" spans="1:15" ht="37.5" customHeight="1" x14ac:dyDescent="0.25">
      <c r="B25" s="37"/>
      <c r="C25" s="34"/>
      <c r="D25" s="46"/>
      <c r="E25" s="46"/>
      <c r="F25" s="47"/>
      <c r="G25" s="47"/>
      <c r="H25" s="35"/>
      <c r="I25" s="36"/>
      <c r="K25" s="53" t="s">
        <v>54</v>
      </c>
      <c r="L25" s="54"/>
      <c r="M25" s="54"/>
      <c r="N25" s="54"/>
      <c r="O25" s="55"/>
    </row>
    <row r="26" spans="1:15" ht="41.25" customHeight="1" x14ac:dyDescent="0.25">
      <c r="B26" s="37"/>
      <c r="C26" s="34"/>
      <c r="D26" s="46"/>
      <c r="E26" s="46"/>
      <c r="F26" s="47"/>
      <c r="G26" s="47"/>
      <c r="H26" s="35"/>
      <c r="I26" s="36"/>
      <c r="K26" s="53" t="s">
        <v>55</v>
      </c>
      <c r="L26" s="54"/>
      <c r="M26" s="54"/>
      <c r="N26" s="54"/>
      <c r="O26" s="55"/>
    </row>
    <row r="27" spans="1:15" ht="37.5" customHeight="1" x14ac:dyDescent="0.25">
      <c r="B27" s="37"/>
      <c r="C27" s="34"/>
      <c r="D27" s="46"/>
      <c r="E27" s="46"/>
      <c r="F27" s="47"/>
      <c r="G27" s="47"/>
      <c r="H27" s="35"/>
      <c r="I27" s="36"/>
      <c r="K27" s="105" t="s">
        <v>61</v>
      </c>
      <c r="L27" s="106"/>
      <c r="M27" s="106"/>
      <c r="N27" s="106"/>
      <c r="O27" s="107"/>
    </row>
    <row r="28" spans="1:15" ht="49.5" customHeight="1" x14ac:dyDescent="0.25">
      <c r="K28" s="50" t="s">
        <v>62</v>
      </c>
      <c r="L28" s="51"/>
      <c r="M28" s="51"/>
      <c r="N28" s="51"/>
      <c r="O28" s="52"/>
    </row>
    <row r="29" spans="1:15" ht="33" customHeight="1" x14ac:dyDescent="0.25">
      <c r="K29" s="108" t="s">
        <v>63</v>
      </c>
      <c r="L29" s="109"/>
      <c r="M29" s="109"/>
      <c r="N29" s="109"/>
      <c r="O29" s="110"/>
    </row>
    <row r="30" spans="1:15" ht="28.5" customHeight="1" x14ac:dyDescent="0.25">
      <c r="K30" s="50" t="s">
        <v>64</v>
      </c>
      <c r="L30" s="51"/>
      <c r="M30" s="51"/>
      <c r="N30" s="51"/>
      <c r="O30" s="52"/>
    </row>
    <row r="31" spans="1:15" ht="48.75" customHeight="1" x14ac:dyDescent="0.25">
      <c r="K31" s="50" t="s">
        <v>65</v>
      </c>
      <c r="L31" s="51"/>
      <c r="M31" s="51"/>
      <c r="N31" s="51"/>
      <c r="O31" s="52"/>
    </row>
    <row r="32" spans="1:15" ht="36.75" customHeight="1" x14ac:dyDescent="0.25">
      <c r="K32" s="111" t="s">
        <v>66</v>
      </c>
      <c r="L32" s="112"/>
      <c r="M32" s="112"/>
      <c r="N32" s="112"/>
      <c r="O32" s="113"/>
    </row>
    <row r="33" spans="11:15" ht="65.25" customHeight="1" x14ac:dyDescent="0.25">
      <c r="K33" s="100" t="s">
        <v>67</v>
      </c>
      <c r="L33" s="103"/>
      <c r="M33" s="103"/>
      <c r="N33" s="103"/>
      <c r="O33" s="104"/>
    </row>
    <row r="34" spans="11:15" ht="38.25" customHeight="1" x14ac:dyDescent="0.25">
      <c r="K34" s="100" t="s">
        <v>74</v>
      </c>
      <c r="L34" s="103"/>
      <c r="M34" s="103"/>
      <c r="N34" s="103"/>
      <c r="O34" s="104"/>
    </row>
    <row r="35" spans="11:15" ht="35.25" customHeight="1" x14ac:dyDescent="0.25">
      <c r="K35" s="100" t="s">
        <v>68</v>
      </c>
      <c r="L35" s="101"/>
      <c r="M35" s="101"/>
      <c r="N35" s="101"/>
      <c r="O35" s="102"/>
    </row>
    <row r="36" spans="11:15" ht="47.25" customHeight="1" x14ac:dyDescent="0.25">
      <c r="K36" s="100" t="s">
        <v>69</v>
      </c>
      <c r="L36" s="101"/>
      <c r="M36" s="101"/>
      <c r="N36" s="101"/>
      <c r="O36" s="102"/>
    </row>
    <row r="37" spans="11:15" ht="75" customHeight="1" x14ac:dyDescent="0.25">
      <c r="K37" s="100" t="s">
        <v>70</v>
      </c>
      <c r="L37" s="103"/>
      <c r="M37" s="103"/>
      <c r="N37" s="103"/>
      <c r="O37" s="104"/>
    </row>
    <row r="38" spans="11:15" ht="32.25" customHeight="1" x14ac:dyDescent="0.25">
      <c r="K38" s="100" t="s">
        <v>71</v>
      </c>
      <c r="L38" s="101"/>
      <c r="M38" s="101"/>
      <c r="N38" s="101"/>
      <c r="O38" s="102"/>
    </row>
    <row r="39" spans="11:15" ht="63" customHeight="1" x14ac:dyDescent="0.25">
      <c r="K39" s="100" t="s">
        <v>72</v>
      </c>
      <c r="L39" s="101"/>
      <c r="M39" s="101"/>
      <c r="N39" s="101"/>
      <c r="O39" s="102"/>
    </row>
    <row r="40" spans="11:15" ht="61.5" customHeight="1" x14ac:dyDescent="0.25">
      <c r="K40" s="100" t="s">
        <v>75</v>
      </c>
      <c r="L40" s="101" t="s">
        <v>46</v>
      </c>
      <c r="M40" s="101" t="s">
        <v>46</v>
      </c>
      <c r="N40" s="101" t="s">
        <v>46</v>
      </c>
      <c r="O40" s="102" t="s">
        <v>46</v>
      </c>
    </row>
    <row r="41" spans="11:15" ht="45.75" customHeight="1" x14ac:dyDescent="0.25">
      <c r="K41" s="100" t="s">
        <v>58</v>
      </c>
      <c r="L41" s="101" t="s">
        <v>47</v>
      </c>
      <c r="M41" s="101" t="s">
        <v>47</v>
      </c>
      <c r="N41" s="101" t="s">
        <v>47</v>
      </c>
      <c r="O41" s="102" t="s">
        <v>47</v>
      </c>
    </row>
    <row r="42" spans="11:15" ht="47.25" customHeight="1" x14ac:dyDescent="0.25">
      <c r="K42" s="100" t="s">
        <v>56</v>
      </c>
      <c r="L42" s="101" t="s">
        <v>48</v>
      </c>
      <c r="M42" s="101" t="s">
        <v>48</v>
      </c>
      <c r="N42" s="101" t="s">
        <v>48</v>
      </c>
      <c r="O42" s="102" t="s">
        <v>48</v>
      </c>
    </row>
    <row r="43" spans="11:15" ht="44.25" customHeight="1" thickBot="1" x14ac:dyDescent="0.3">
      <c r="K43" s="117" t="s">
        <v>57</v>
      </c>
      <c r="L43" s="118"/>
      <c r="M43" s="118"/>
      <c r="N43" s="118"/>
      <c r="O43" s="119"/>
    </row>
    <row r="44" spans="11:15" x14ac:dyDescent="0.25">
      <c r="K44" s="116"/>
      <c r="L44" s="116"/>
      <c r="M44" s="116"/>
      <c r="N44" s="116"/>
      <c r="O44" s="116"/>
    </row>
    <row r="45" spans="11:15" x14ac:dyDescent="0.25">
      <c r="K45" s="116"/>
      <c r="L45" s="116"/>
      <c r="M45" s="116"/>
      <c r="N45" s="116"/>
      <c r="O45" s="116"/>
    </row>
    <row r="46" spans="11:15" x14ac:dyDescent="0.25">
      <c r="K46" s="116"/>
      <c r="L46" s="116"/>
      <c r="M46" s="116"/>
      <c r="N46" s="116"/>
      <c r="O46" s="116"/>
    </row>
  </sheetData>
  <mergeCells count="74">
    <mergeCell ref="K45:O45"/>
    <mergeCell ref="K46:O46"/>
    <mergeCell ref="K40:O40"/>
    <mergeCell ref="K41:O41"/>
    <mergeCell ref="K42:O42"/>
    <mergeCell ref="K43:O43"/>
    <mergeCell ref="K44:O44"/>
    <mergeCell ref="A24:B24"/>
    <mergeCell ref="K33:O33"/>
    <mergeCell ref="K34:O34"/>
    <mergeCell ref="K35:O35"/>
    <mergeCell ref="D27:E27"/>
    <mergeCell ref="F27:G27"/>
    <mergeCell ref="K36:O36"/>
    <mergeCell ref="K37:O37"/>
    <mergeCell ref="K38:O38"/>
    <mergeCell ref="K39:O39"/>
    <mergeCell ref="K27:O27"/>
    <mergeCell ref="K28:O28"/>
    <mergeCell ref="K29:O29"/>
    <mergeCell ref="K30:O30"/>
    <mergeCell ref="K31:O31"/>
    <mergeCell ref="K32:O32"/>
    <mergeCell ref="O8:O9"/>
    <mergeCell ref="B2:O2"/>
    <mergeCell ref="B3:O3"/>
    <mergeCell ref="B4:O4"/>
    <mergeCell ref="B7:C7"/>
    <mergeCell ref="E7:F7"/>
    <mergeCell ref="H7:I7"/>
    <mergeCell ref="K7:L7"/>
    <mergeCell ref="N7:O7"/>
    <mergeCell ref="B8:B9"/>
    <mergeCell ref="C8:C9"/>
    <mergeCell ref="E8:E9"/>
    <mergeCell ref="F8:F9"/>
    <mergeCell ref="N8:N9"/>
    <mergeCell ref="K16:L22"/>
    <mergeCell ref="N13:N14"/>
    <mergeCell ref="O13:O14"/>
    <mergeCell ref="B15:B16"/>
    <mergeCell ref="B10:B12"/>
    <mergeCell ref="C10:C12"/>
    <mergeCell ref="E10:E12"/>
    <mergeCell ref="F10:F12"/>
    <mergeCell ref="N10:N12"/>
    <mergeCell ref="O10:O12"/>
    <mergeCell ref="C15:C16"/>
    <mergeCell ref="H15:I15"/>
    <mergeCell ref="H16:H17"/>
    <mergeCell ref="I16:I17"/>
    <mergeCell ref="B18:B19"/>
    <mergeCell ref="C18:C19"/>
    <mergeCell ref="R10:R12"/>
    <mergeCell ref="S10:S12"/>
    <mergeCell ref="B13:B14"/>
    <mergeCell ref="C13:C14"/>
    <mergeCell ref="E13:E14"/>
    <mergeCell ref="F13:F14"/>
    <mergeCell ref="E18:F19"/>
    <mergeCell ref="H19:H20"/>
    <mergeCell ref="I19:I20"/>
    <mergeCell ref="D24:E24"/>
    <mergeCell ref="F24:G24"/>
    <mergeCell ref="K23:O23"/>
    <mergeCell ref="D25:E25"/>
    <mergeCell ref="F25:G25"/>
    <mergeCell ref="D26:E26"/>
    <mergeCell ref="F26:G26"/>
    <mergeCell ref="D23:E23"/>
    <mergeCell ref="F23:G23"/>
    <mergeCell ref="K24:O24"/>
    <mergeCell ref="K25:O25"/>
    <mergeCell ref="K26:O2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5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3" sqref="C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9" t="s">
        <v>8</v>
      </c>
      <c r="B1" s="10">
        <v>20575616.25</v>
      </c>
    </row>
    <row r="2" spans="1:2" ht="38.25" x14ac:dyDescent="0.25">
      <c r="A2" s="9" t="s">
        <v>19</v>
      </c>
      <c r="B2" s="10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J18" sqref="J1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66" t="s">
        <v>0</v>
      </c>
      <c r="B2" s="120">
        <v>497004000</v>
      </c>
    </row>
    <row r="3" spans="1:2" x14ac:dyDescent="0.25">
      <c r="A3" s="67"/>
      <c r="B3" s="99"/>
    </row>
    <row r="4" spans="1:2" x14ac:dyDescent="0.25">
      <c r="A4" s="66" t="s">
        <v>9</v>
      </c>
      <c r="B4" s="120">
        <v>21270489.850000001</v>
      </c>
    </row>
    <row r="5" spans="1:2" x14ac:dyDescent="0.25">
      <c r="A5" s="67"/>
      <c r="B5" s="121"/>
    </row>
    <row r="6" spans="1:2" x14ac:dyDescent="0.25">
      <c r="A6" s="66" t="s">
        <v>10</v>
      </c>
      <c r="B6" s="122">
        <v>4.2999999999999997E-2</v>
      </c>
    </row>
    <row r="7" spans="1:2" x14ac:dyDescent="0.25">
      <c r="A7" s="67"/>
      <c r="B7" s="123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B19548-EF62-4441-AC26-B10FF5F55CB8}">
  <ds:schemaRefs>
    <ds:schemaRef ds:uri="http://schemas.microsoft.com/office/2006/metadata/properties"/>
    <ds:schemaRef ds:uri="efcf9931-6988-4c26-989d-90fd7d9d6177"/>
    <ds:schemaRef ds:uri="2de3127d-b50e-4c29-b846-9213acea4d8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Nelson Neftali Hernandez Sermenio</cp:lastModifiedBy>
  <cp:lastPrinted>2023-10-13T16:26:13Z</cp:lastPrinted>
  <dcterms:created xsi:type="dcterms:W3CDTF">2023-02-11T22:01:01Z</dcterms:created>
  <dcterms:modified xsi:type="dcterms:W3CDTF">2023-10-13T16:26:23Z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