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ernandez\Downloads\"/>
    </mc:Choice>
  </mc:AlternateContent>
  <bookViews>
    <workbookView xWindow="0" yWindow="0" windowWidth="20490" windowHeight="7020"/>
  </bookViews>
  <sheets>
    <sheet name="Tablero" sheetId="4" r:id="rId1"/>
    <sheet name="Hoja3" sheetId="3" r:id="rId2"/>
    <sheet name="Hoja2" sheetId="2" r:id="rId3"/>
  </sheets>
  <definedNames>
    <definedName name="_xlnm.Print_Area" localSheetId="0">Tablero!$B$1:$P$29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13" i="4" s="1"/>
  <c r="O8" i="4"/>
  <c r="H24" i="4" l="1"/>
  <c r="F24" i="4"/>
  <c r="I24" i="4" l="1"/>
</calcChain>
</file>

<file path=xl/sharedStrings.xml><?xml version="1.0" encoding="utf-8"?>
<sst xmlns="http://schemas.openxmlformats.org/spreadsheetml/2006/main" count="72" uniqueCount="71">
  <si>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</si>
  <si>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</si>
  <si>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</si>
  <si>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</si>
  <si>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</si>
  <si>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</si>
  <si>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</si>
  <si>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</si>
  <si>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</si>
  <si>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</si>
  <si>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</si>
  <si>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</si>
  <si>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</si>
  <si>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</si>
  <si>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</si>
  <si>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</si>
  <si>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</si>
  <si>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</si>
  <si>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</si>
  <si>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</si>
  <si>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</si>
  <si>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</si>
  <si>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</si>
  <si>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</si>
  <si>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</si>
  <si>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Personal temporal 021
Personal temporal 022
Jornales 031</t>
  </si>
  <si>
    <t>Personal permanente 011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</si>
  <si>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</si>
  <si>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</si>
  <si>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</si>
  <si>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</si>
  <si>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</si>
  <si>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PROGRAMA 12</t>
  </si>
  <si>
    <t>Servicios de Custodia y Rehabilitación de Privados de Libertad</t>
  </si>
  <si>
    <t>DIRECCIÓN GENERAL DEL SISTEMA PENITENCIARIO</t>
  </si>
  <si>
    <t>Región (I): Metropolitana, (Guatemala)</t>
  </si>
  <si>
    <t>Región (II): Norte (Baja Verapaz y Alta Verapaz)</t>
  </si>
  <si>
    <t>Región (IV): Suroriente (Santa Rosa, Jalapa, Jutiapa)</t>
  </si>
  <si>
    <t>Región (V): Central (Chimaltenango, Escuintla)</t>
  </si>
  <si>
    <t>Región (VI): Suroccidente (Totonicapán, Quetzaltenango, Suchitepequez, San Marcos)</t>
  </si>
  <si>
    <t>Región (VII): Noroccidente (Huehuetenango, Quiche)</t>
  </si>
  <si>
    <t>Región (VIII): Petén</t>
  </si>
  <si>
    <t>Región (III): Nororiente (Izabal, Zacapa, El Progreso)</t>
  </si>
  <si>
    <t>Grupo (000): Servicios Personales</t>
  </si>
  <si>
    <t>ACTUALIZADO DEL 1 AL 31 DE OCTUBRE DEL 2023</t>
  </si>
  <si>
    <t>Análisis de Productos y subproductos ( metas físicas) alcanzadas y su posterior registro en los sistemas SIGES Y WEB POA  correspondiente al mes de septiembre 2023.</t>
  </si>
  <si>
    <t>Atención y registro de movimientos Intra  1 y 2, por reacondicionamiento de asignaciones presupuestarias y financiamiento para cubrir compromisos de la institución</t>
  </si>
  <si>
    <t xml:space="preserve">11  trabajos de mantenimiento y remozamiento realizados en los diferentes centros de detención preventiva y cumplimento de condena. </t>
  </si>
  <si>
    <t>PRINCIPALES AVANCES O LOGROS
01 AL 31  DE  OCTUBRE DE 2023</t>
  </si>
  <si>
    <t>Director General del Sistema Penitenciario</t>
  </si>
  <si>
    <t>Joaquín Rodrigo Flores Guzmán</t>
  </si>
  <si>
    <t>Subdirector General del  Sistema Penitenciario</t>
  </si>
  <si>
    <t xml:space="preserve">Adolfo Quiñonez Furlan </t>
  </si>
  <si>
    <t>4212 personas</t>
  </si>
  <si>
    <t>000 personas
24 personas
28 personas</t>
  </si>
  <si>
    <t>58 personas</t>
  </si>
  <si>
    <t>Capacitación a  185 colaboradores en el tema  Planes de Evacuación, logrando que el personal tenga conocimiento sobre cómo actuar en casos de emergencia, para salvaguardar su vida. </t>
  </si>
  <si>
    <t>Seguimiento al Manual de POLÍTICAS, NORMAS, PROCESOS Y PROCEDIMIENTOS DE CONFORMIDAD A LA LEY DE SIMPLIFICACIÓN DE REQUISITOS Y TRÁMITES ADMINISTRATIVOS, de la Dirección General del Sistema Penitenciario.</t>
  </si>
  <si>
    <t>Seguimiento para la implementación del protocolo de visita intima.</t>
  </si>
  <si>
    <r>
      <rPr>
        <sz val="11"/>
        <rFont val="Arial"/>
        <family val="2"/>
      </rPr>
      <t xml:space="preserve">Análisis y formulación de las lineas de acción para la elaboración del </t>
    </r>
    <r>
      <rPr>
        <sz val="11"/>
        <color rgb="FF000000"/>
        <rFont val="Arial"/>
        <family val="2"/>
      </rPr>
      <t>Plan Estratégico de Seguridad de la Nación 2024-2028.</t>
    </r>
  </si>
  <si>
    <t>Redistribución entre centros de costos con el objetivo de generar suficiencia que permita su registro en el tercer cuatrimestre del presente ejercicio fiscal.</t>
  </si>
  <si>
    <t>Participación en mesa técnica para la implementación de la Politica relacionada con la Reparación Digna a la Victima.</t>
  </si>
  <si>
    <t xml:space="preserve">Capacitación a 35 colaboradores en el tema Optimización del tiempo, logrando aprender a organizar y priorizar las actividades, programar y mejorar la productividad laboral.                  
</t>
  </si>
  <si>
    <t xml:space="preserve">Capacitación a 38 colaboradores en el Seminario: Marco Normativo de las Adquisiciones Públicas, logrando obtener conocimiento sobre cómo se realizan los procesos de cotización y licitación en las entidades.    
</t>
  </si>
  <si>
    <t xml:space="preserve">Capacitación a 52 colaboradores en la Conferencia Armonía laboral, logrando que los servidores públicos trabajen en equipo de forma práctica. 
</t>
  </si>
  <si>
    <t>203 personas</t>
  </si>
  <si>
    <t>Ejecución del 97.34% de la cuota financiera asignada para el mes de octubre de 2023.</t>
  </si>
  <si>
    <t xml:space="preserve">Se brindaron 16 informes a través de la Unidad de Información Publica. </t>
  </si>
  <si>
    <t>Capacitación para el Tratamiento y Rehabilitación de las personas privadas de libertad adictas a drogas y otras sustancias adictivas impartida por personal de SECCATID a profesionales del departamento de Servicios Médicos,  Grupos Vulnerables, Unidad de Niñez y Psicología del equipo multidisciplinario de la Subdirección de Rehabilitación Social, en seguimiento al Convenio interinstitucional entre el Ministerio de Gobernación a través de la Dirección General del Sistema Penitenciario y la Secretaría Ejecutiva de la Comisión contra las Adicciones y el Tráfico Ilícito de Drogas -SECCATID-.</t>
  </si>
  <si>
    <t xml:space="preserve">Apertura de 2 nuevos cursos virtuales, impartidos por el Instituto Técnico de Capacitación y Productividad -INTECAP; beneficiando a 49 privadas de libertad del Centro de Orientación Femenino COF, Fraijanes, Granja Modelo de Rehabilitación Pavón, Fraijanes y Granja Modelo de Rehabilitación Cantel, Quetzaltenango. </t>
  </si>
  <si>
    <t>Gestión, Trámite y recepción de 09 computadoras para la educación virtual universitaria, brindadas en calidad de donación por parte del Ministerio de Salud Pública y Asistencia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</si>
</sst>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8" fontId="2" fillId="0" borderId="0" xfId="0" applyNumberFormat="1" applyFont="1" applyAlignment="1">
      <alignment horizontal="center" vertical="center"/>
    </xf>
    <xf numFmtId="166" fontId="0" fillId="4" borderId="0" xfId="0" applyNumberFormat="1" applyFill="1"/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7" fontId="2" fillId="4" borderId="33" xfId="1" applyNumberFormat="1" applyFont="1" applyFill="1" applyBorder="1" applyAlignment="1">
      <alignment horizontal="center" vertical="center"/>
    </xf>
    <xf numFmtId="10" fontId="2" fillId="0" borderId="34" xfId="2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25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7" fontId="2" fillId="4" borderId="0" xfId="1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3" fontId="2" fillId="4" borderId="5" xfId="1" applyFont="1" applyFill="1" applyBorder="1" applyAlignment="1">
      <alignment horizontal="left" vertical="center"/>
    </xf>
    <xf numFmtId="166" fontId="2" fillId="3" borderId="2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7" fontId="2" fillId="0" borderId="33" xfId="1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Moneda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16</xdr:row>
      <xdr:rowOff>150922</xdr:rowOff>
    </xdr:from>
    <xdr:to>
      <xdr:col>11</xdr:col>
      <xdr:colOff>336177</xdr:colOff>
      <xdr:row>21</xdr:row>
      <xdr:rowOff>133645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4218097"/>
          <a:ext cx="1943486" cy="225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18</xdr:row>
      <xdr:rowOff>55903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4816849"/>
          <a:ext cx="1836569" cy="1639855"/>
        </a:xfrm>
        <a:prstGeom prst="rect">
          <a:avLst/>
        </a:prstGeom>
      </xdr:spPr>
    </xdr:pic>
    <xdr:clientData/>
  </xdr:twoCellAnchor>
  <xdr:twoCellAnchor editAs="oneCell">
    <xdr:from>
      <xdr:col>14</xdr:col>
      <xdr:colOff>84666</xdr:colOff>
      <xdr:row>0</xdr:row>
      <xdr:rowOff>0</xdr:rowOff>
    </xdr:from>
    <xdr:to>
      <xdr:col>14</xdr:col>
      <xdr:colOff>1142999</xdr:colOff>
      <xdr:row>3</xdr:row>
      <xdr:rowOff>249187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6333" y="0"/>
          <a:ext cx="1058333" cy="1011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6"/>
  <sheetViews>
    <sheetView tabSelected="1" topLeftCell="A23" zoomScale="40" zoomScaleNormal="40" zoomScalePageLayoutView="25" workbookViewId="0">
      <selection activeCell="K31" sqref="K31:O31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6" width="22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49" t="s">
        <v>18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19" ht="18" x14ac:dyDescent="0.25">
      <c r="B3" s="50" t="s">
        <v>44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9" ht="23.25" x14ac:dyDescent="0.35">
      <c r="B4" s="52" t="s">
        <v>34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9" ht="12.75" customHeight="1" x14ac:dyDescent="0.25">
      <c r="B5" s="11"/>
      <c r="C5" s="2"/>
      <c r="D5" s="2"/>
      <c r="E5" s="2"/>
      <c r="F5" s="2"/>
      <c r="G5" s="2"/>
      <c r="H5" s="2"/>
      <c r="I5" s="2"/>
      <c r="J5" s="8"/>
      <c r="K5" s="8"/>
      <c r="L5" s="8"/>
      <c r="M5" s="8"/>
      <c r="N5" s="8"/>
      <c r="O5" s="12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19" ht="37.5" customHeight="1" x14ac:dyDescent="0.25">
      <c r="B7" s="53" t="s">
        <v>1</v>
      </c>
      <c r="C7" s="54"/>
      <c r="D7" s="2"/>
      <c r="E7" s="53" t="s">
        <v>20</v>
      </c>
      <c r="F7" s="54"/>
      <c r="G7" s="2"/>
      <c r="H7" s="55" t="s">
        <v>16</v>
      </c>
      <c r="I7" s="54"/>
      <c r="K7" s="56" t="s">
        <v>17</v>
      </c>
      <c r="L7" s="57"/>
      <c r="N7" s="55" t="s">
        <v>2</v>
      </c>
      <c r="O7" s="58"/>
    </row>
    <row r="8" spans="2:19" ht="29.25" customHeight="1" x14ac:dyDescent="0.25">
      <c r="B8" s="59" t="s">
        <v>49</v>
      </c>
      <c r="C8" s="64" t="s">
        <v>50</v>
      </c>
      <c r="D8" s="2"/>
      <c r="E8" s="59" t="s">
        <v>11</v>
      </c>
      <c r="F8" s="61">
        <v>627739523</v>
      </c>
      <c r="G8" s="2"/>
      <c r="H8" s="9" t="s">
        <v>43</v>
      </c>
      <c r="I8" s="27">
        <v>25194971.039999999</v>
      </c>
      <c r="K8" s="9" t="s">
        <v>35</v>
      </c>
      <c r="L8" s="10">
        <v>35598368.159999996</v>
      </c>
      <c r="N8" s="63" t="s">
        <v>13</v>
      </c>
      <c r="O8" s="48">
        <f>344809798+19310000</f>
        <v>364119798</v>
      </c>
      <c r="Q8" s="17"/>
      <c r="R8" s="13"/>
    </row>
    <row r="9" spans="2:19" ht="29.25" customHeight="1" x14ac:dyDescent="0.25">
      <c r="B9" s="60"/>
      <c r="C9" s="65"/>
      <c r="D9" s="2"/>
      <c r="E9" s="60"/>
      <c r="F9" s="62"/>
      <c r="G9" s="2"/>
      <c r="H9" s="9" t="s">
        <v>27</v>
      </c>
      <c r="I9" s="27">
        <v>6170860.2400000002</v>
      </c>
      <c r="K9" s="9" t="s">
        <v>36</v>
      </c>
      <c r="L9" s="10">
        <v>311217.53000000003</v>
      </c>
      <c r="N9" s="63"/>
      <c r="O9" s="48"/>
    </row>
    <row r="10" spans="2:19" ht="29.25" customHeight="1" x14ac:dyDescent="0.25">
      <c r="B10" s="59" t="s">
        <v>51</v>
      </c>
      <c r="C10" s="64" t="s">
        <v>52</v>
      </c>
      <c r="D10" s="2"/>
      <c r="E10" s="59" t="s">
        <v>5</v>
      </c>
      <c r="F10" s="61">
        <v>47434390.259999998</v>
      </c>
      <c r="G10" s="2"/>
      <c r="H10" s="9" t="s">
        <v>28</v>
      </c>
      <c r="I10" s="27">
        <v>14013423.199999999</v>
      </c>
      <c r="K10" s="9" t="s">
        <v>42</v>
      </c>
      <c r="L10" s="10">
        <v>2226645.5</v>
      </c>
      <c r="N10" s="63" t="s">
        <v>14</v>
      </c>
      <c r="O10" s="48">
        <f>25194971.04+1788500</f>
        <v>26983471.039999999</v>
      </c>
      <c r="R10" s="46"/>
      <c r="S10" s="68"/>
    </row>
    <row r="11" spans="2:19" ht="29.25" customHeight="1" x14ac:dyDescent="0.25">
      <c r="B11" s="72"/>
      <c r="C11" s="74"/>
      <c r="D11" s="2"/>
      <c r="E11" s="72"/>
      <c r="F11" s="83"/>
      <c r="G11" s="2"/>
      <c r="H11" s="25" t="s">
        <v>29</v>
      </c>
      <c r="I11" s="26">
        <v>20914</v>
      </c>
      <c r="K11" s="9" t="s">
        <v>37</v>
      </c>
      <c r="L11" s="10">
        <v>515817.7</v>
      </c>
      <c r="N11" s="63"/>
      <c r="O11" s="48"/>
      <c r="R11" s="46"/>
      <c r="S11" s="68"/>
    </row>
    <row r="12" spans="2:19" ht="29.25" customHeight="1" thickBot="1" x14ac:dyDescent="0.3">
      <c r="B12" s="73"/>
      <c r="C12" s="75"/>
      <c r="D12" s="2"/>
      <c r="E12" s="60"/>
      <c r="F12" s="62"/>
      <c r="G12" s="2"/>
      <c r="H12" s="25" t="s">
        <v>30</v>
      </c>
      <c r="I12" s="26">
        <v>27190.18</v>
      </c>
      <c r="K12" s="9" t="s">
        <v>38</v>
      </c>
      <c r="L12" s="10">
        <v>5342596.4000000004</v>
      </c>
      <c r="N12" s="63"/>
      <c r="O12" s="48"/>
      <c r="Q12" s="22"/>
      <c r="R12" s="46"/>
      <c r="S12" s="47"/>
    </row>
    <row r="13" spans="2:19" ht="42.75" customHeight="1" thickBot="1" x14ac:dyDescent="0.3">
      <c r="B13" s="46"/>
      <c r="C13" s="47"/>
      <c r="D13" s="2"/>
      <c r="E13" s="59" t="s">
        <v>12</v>
      </c>
      <c r="F13" s="70">
        <v>7.5600000000000001E-2</v>
      </c>
      <c r="G13" s="2"/>
      <c r="H13" s="18" t="s">
        <v>31</v>
      </c>
      <c r="I13" s="14">
        <v>2007031.6</v>
      </c>
      <c r="K13" s="9" t="s">
        <v>39</v>
      </c>
      <c r="L13" s="10">
        <v>2831946.98</v>
      </c>
      <c r="N13" s="63" t="s">
        <v>15</v>
      </c>
      <c r="O13" s="82">
        <f>+O10*100/O8</f>
        <v>7.410602551196626</v>
      </c>
    </row>
    <row r="14" spans="2:19" ht="39" customHeight="1" x14ac:dyDescent="0.25">
      <c r="B14" s="46"/>
      <c r="C14" s="47"/>
      <c r="D14" s="2"/>
      <c r="E14" s="60"/>
      <c r="F14" s="71"/>
      <c r="G14" s="2"/>
      <c r="H14" s="17"/>
      <c r="I14" s="24"/>
      <c r="K14" s="9" t="s">
        <v>40</v>
      </c>
      <c r="L14" s="10">
        <v>349886.19</v>
      </c>
      <c r="N14" s="63"/>
      <c r="O14" s="82"/>
      <c r="P14" s="22"/>
    </row>
    <row r="15" spans="2:19" ht="16.5" customHeight="1" x14ac:dyDescent="0.25">
      <c r="B15" s="46"/>
      <c r="C15" s="47"/>
      <c r="D15" s="2"/>
      <c r="E15" s="3"/>
      <c r="F15" s="4"/>
      <c r="G15" s="2"/>
      <c r="H15" s="66" t="s">
        <v>22</v>
      </c>
      <c r="I15" s="67"/>
      <c r="K15" s="9" t="s">
        <v>41</v>
      </c>
      <c r="L15" s="10">
        <v>257911.8</v>
      </c>
      <c r="N15" s="7"/>
      <c r="O15" s="6"/>
    </row>
    <row r="16" spans="2:19" ht="41.25" customHeight="1" x14ac:dyDescent="0.25">
      <c r="B16" s="46"/>
      <c r="C16" s="47"/>
      <c r="D16" s="2"/>
      <c r="E16" s="5"/>
      <c r="F16" s="6"/>
      <c r="G16" s="2"/>
      <c r="H16" s="46"/>
      <c r="I16" s="68"/>
      <c r="K16" s="76"/>
      <c r="L16" s="77"/>
      <c r="N16" s="9" t="s">
        <v>26</v>
      </c>
      <c r="O16" s="15" t="s">
        <v>53</v>
      </c>
    </row>
    <row r="17" spans="2:15" ht="54" customHeight="1" x14ac:dyDescent="0.25">
      <c r="B17" s="28"/>
      <c r="C17" s="24"/>
      <c r="D17" s="2"/>
      <c r="E17" s="5"/>
      <c r="F17" s="6"/>
      <c r="G17" s="2"/>
      <c r="H17" s="46"/>
      <c r="I17" s="47"/>
      <c r="K17" s="78"/>
      <c r="L17" s="79"/>
      <c r="N17" s="9" t="s">
        <v>25</v>
      </c>
      <c r="O17" s="15" t="s">
        <v>54</v>
      </c>
    </row>
    <row r="18" spans="2:15" ht="33" customHeight="1" x14ac:dyDescent="0.25">
      <c r="B18" s="46"/>
      <c r="C18" s="47"/>
      <c r="D18" s="2"/>
      <c r="E18" s="84"/>
      <c r="F18" s="85"/>
      <c r="G18" s="2"/>
      <c r="H18" s="17"/>
      <c r="I18" s="23"/>
      <c r="K18" s="78"/>
      <c r="L18" s="79"/>
      <c r="N18" s="19" t="s">
        <v>24</v>
      </c>
      <c r="O18" s="15" t="s">
        <v>55</v>
      </c>
    </row>
    <row r="19" spans="2:15" ht="33.75" customHeight="1" thickBot="1" x14ac:dyDescent="0.3">
      <c r="B19" s="46"/>
      <c r="C19" s="47"/>
      <c r="D19" s="2"/>
      <c r="E19" s="86"/>
      <c r="F19" s="87"/>
      <c r="G19" s="2"/>
      <c r="H19" s="88"/>
      <c r="I19" s="68"/>
      <c r="K19" s="78"/>
      <c r="L19" s="79"/>
      <c r="N19" s="20" t="s">
        <v>23</v>
      </c>
      <c r="O19" s="16" t="s">
        <v>65</v>
      </c>
    </row>
    <row r="20" spans="2:15" ht="23.25" customHeight="1" x14ac:dyDescent="0.25">
      <c r="B20" s="2"/>
      <c r="C20" s="2"/>
      <c r="D20" s="2"/>
      <c r="E20" s="2"/>
      <c r="F20" s="2"/>
      <c r="G20" s="2"/>
      <c r="H20" s="88"/>
      <c r="I20" s="68"/>
      <c r="K20" s="78"/>
      <c r="L20" s="79"/>
    </row>
    <row r="21" spans="2:15" ht="35.25" customHeight="1" x14ac:dyDescent="0.25">
      <c r="B21" s="2"/>
      <c r="C21" s="2"/>
      <c r="D21" s="2"/>
      <c r="E21" s="2"/>
      <c r="F21" s="2"/>
      <c r="G21" s="2"/>
      <c r="H21" s="28"/>
      <c r="I21" s="21"/>
      <c r="K21" s="78"/>
      <c r="L21" s="79"/>
    </row>
    <row r="22" spans="2:15" ht="51.75" customHeight="1" thickBot="1" x14ac:dyDescent="0.3">
      <c r="B22" s="2"/>
      <c r="C22" s="2"/>
      <c r="D22" s="2"/>
      <c r="E22" s="2"/>
      <c r="F22" s="2"/>
      <c r="G22" s="2"/>
      <c r="H22" s="2"/>
      <c r="I22" s="2"/>
      <c r="K22" s="80"/>
      <c r="L22" s="81"/>
    </row>
    <row r="23" spans="2:15" ht="51.75" customHeight="1" thickBot="1" x14ac:dyDescent="0.3">
      <c r="B23" s="2"/>
      <c r="C23" s="2"/>
      <c r="D23" s="95" t="s">
        <v>4</v>
      </c>
      <c r="E23" s="96"/>
      <c r="F23" s="96" t="s">
        <v>3</v>
      </c>
      <c r="G23" s="96"/>
      <c r="H23" s="32" t="s">
        <v>5</v>
      </c>
      <c r="I23" s="33" t="s">
        <v>6</v>
      </c>
      <c r="K23" s="92" t="s">
        <v>48</v>
      </c>
      <c r="L23" s="93"/>
      <c r="M23" s="93"/>
      <c r="N23" s="93"/>
      <c r="O23" s="94"/>
    </row>
    <row r="24" spans="2:15" ht="51.75" customHeight="1" thickBot="1" x14ac:dyDescent="0.3">
      <c r="B24" s="34" t="s">
        <v>21</v>
      </c>
      <c r="C24" s="37" t="s">
        <v>32</v>
      </c>
      <c r="D24" s="89" t="s">
        <v>33</v>
      </c>
      <c r="E24" s="90"/>
      <c r="F24" s="91">
        <f>+F8</f>
        <v>627739523</v>
      </c>
      <c r="G24" s="91"/>
      <c r="H24" s="35">
        <f>+F10</f>
        <v>47434390.259999998</v>
      </c>
      <c r="I24" s="36">
        <f>+F13</f>
        <v>7.5600000000000001E-2</v>
      </c>
      <c r="K24" s="97" t="s">
        <v>45</v>
      </c>
      <c r="L24" s="98"/>
      <c r="M24" s="98"/>
      <c r="N24" s="98"/>
      <c r="O24" s="99"/>
    </row>
    <row r="25" spans="2:15" ht="44.25" customHeight="1" x14ac:dyDescent="0.25">
      <c r="B25" s="31"/>
      <c r="C25" s="28"/>
      <c r="D25" s="46"/>
      <c r="E25" s="46"/>
      <c r="F25" s="69"/>
      <c r="G25" s="69"/>
      <c r="H25" s="29"/>
      <c r="I25" s="30"/>
      <c r="K25" s="100" t="s">
        <v>60</v>
      </c>
      <c r="L25" s="101"/>
      <c r="M25" s="101"/>
      <c r="N25" s="101"/>
      <c r="O25" s="102"/>
    </row>
    <row r="26" spans="2:15" ht="28.5" customHeight="1" x14ac:dyDescent="0.25">
      <c r="B26" s="31"/>
      <c r="C26" s="28"/>
      <c r="D26" s="46"/>
      <c r="E26" s="46"/>
      <c r="F26" s="69"/>
      <c r="G26" s="69"/>
      <c r="H26" s="29"/>
      <c r="I26" s="30"/>
      <c r="K26" s="100" t="s">
        <v>61</v>
      </c>
      <c r="L26" s="101"/>
      <c r="M26" s="101"/>
      <c r="N26" s="101"/>
      <c r="O26" s="102"/>
    </row>
    <row r="27" spans="2:15" ht="34.5" customHeight="1" x14ac:dyDescent="0.25">
      <c r="B27" s="31"/>
      <c r="C27" s="28"/>
      <c r="D27" s="46"/>
      <c r="E27" s="46"/>
      <c r="F27" s="69"/>
      <c r="G27" s="69"/>
      <c r="H27" s="29"/>
      <c r="I27" s="30"/>
      <c r="K27" s="103" t="s">
        <v>67</v>
      </c>
      <c r="L27" s="104"/>
      <c r="M27" s="104"/>
      <c r="N27" s="104"/>
      <c r="O27" s="105"/>
    </row>
    <row r="28" spans="2:15" ht="33.75" customHeight="1" x14ac:dyDescent="0.25">
      <c r="K28" s="106" t="s">
        <v>46</v>
      </c>
      <c r="L28" s="107"/>
      <c r="M28" s="107"/>
      <c r="N28" s="107"/>
      <c r="O28" s="108"/>
    </row>
    <row r="29" spans="2:15" ht="30.75" customHeight="1" x14ac:dyDescent="0.25">
      <c r="K29" s="97" t="s">
        <v>47</v>
      </c>
      <c r="L29" s="98"/>
      <c r="M29" s="98"/>
      <c r="N29" s="98"/>
      <c r="O29" s="99"/>
    </row>
    <row r="30" spans="2:15" ht="33.75" customHeight="1" x14ac:dyDescent="0.25">
      <c r="K30" s="97" t="s">
        <v>58</v>
      </c>
      <c r="L30" s="98"/>
      <c r="M30" s="98"/>
      <c r="N30" s="98"/>
      <c r="O30" s="99"/>
    </row>
    <row r="31" spans="2:15" ht="45" customHeight="1" x14ac:dyDescent="0.25">
      <c r="K31" s="97" t="s">
        <v>57</v>
      </c>
      <c r="L31" s="98"/>
      <c r="M31" s="98"/>
      <c r="N31" s="98"/>
      <c r="O31" s="99"/>
    </row>
    <row r="32" spans="2:15" ht="33" customHeight="1" x14ac:dyDescent="0.25">
      <c r="K32" s="100" t="s">
        <v>59</v>
      </c>
      <c r="L32" s="101"/>
      <c r="M32" s="101"/>
      <c r="N32" s="101"/>
      <c r="O32" s="102"/>
    </row>
    <row r="33" spans="11:15" ht="37.5" customHeight="1" x14ac:dyDescent="0.25">
      <c r="K33" s="109" t="s">
        <v>62</v>
      </c>
      <c r="L33" s="110"/>
      <c r="M33" s="110"/>
      <c r="N33" s="110"/>
      <c r="O33" s="111"/>
    </row>
    <row r="34" spans="11:15" ht="36" customHeight="1" x14ac:dyDescent="0.25">
      <c r="K34" s="109" t="s">
        <v>56</v>
      </c>
      <c r="L34" s="110"/>
      <c r="M34" s="110"/>
      <c r="N34" s="110"/>
      <c r="O34" s="111"/>
    </row>
    <row r="35" spans="11:15" ht="33" customHeight="1" x14ac:dyDescent="0.25">
      <c r="K35" s="109" t="s">
        <v>63</v>
      </c>
      <c r="L35" s="110"/>
      <c r="M35" s="110"/>
      <c r="N35" s="110"/>
      <c r="O35" s="111"/>
    </row>
    <row r="36" spans="11:15" ht="36.75" customHeight="1" x14ac:dyDescent="0.25">
      <c r="K36" s="109" t="s">
        <v>64</v>
      </c>
      <c r="L36" s="110"/>
      <c r="M36" s="110"/>
      <c r="N36" s="110"/>
      <c r="O36" s="111"/>
    </row>
    <row r="37" spans="11:15" ht="28.5" customHeight="1" x14ac:dyDescent="0.25">
      <c r="K37" s="103" t="s">
        <v>66</v>
      </c>
      <c r="L37" s="104"/>
      <c r="M37" s="104"/>
      <c r="N37" s="104"/>
      <c r="O37" s="105"/>
    </row>
    <row r="38" spans="11:15" ht="77.25" customHeight="1" x14ac:dyDescent="0.25">
      <c r="K38" s="38" t="s">
        <v>68</v>
      </c>
      <c r="L38" s="39"/>
      <c r="M38" s="39"/>
      <c r="N38" s="39"/>
      <c r="O38" s="40"/>
    </row>
    <row r="39" spans="11:15" ht="44.25" customHeight="1" x14ac:dyDescent="0.25">
      <c r="K39" s="38" t="s">
        <v>69</v>
      </c>
      <c r="L39" s="41"/>
      <c r="M39" s="41"/>
      <c r="N39" s="41"/>
      <c r="O39" s="42"/>
    </row>
    <row r="40" spans="11:15" ht="34.5" customHeight="1" thickBot="1" x14ac:dyDescent="0.3">
      <c r="K40" s="43" t="s">
        <v>70</v>
      </c>
      <c r="L40" s="44"/>
      <c r="M40" s="44"/>
      <c r="N40" s="44"/>
      <c r="O40" s="45"/>
    </row>
    <row r="41" spans="11:15" ht="30" customHeight="1" x14ac:dyDescent="0.25"/>
    <row r="42" spans="11:15" ht="35.25" customHeight="1" x14ac:dyDescent="0.25"/>
    <row r="43" spans="11:15" ht="22.5" customHeight="1" x14ac:dyDescent="0.25"/>
    <row r="44" spans="11:15" ht="30.75" customHeight="1" x14ac:dyDescent="0.25"/>
    <row r="45" spans="11:15" ht="29.25" customHeight="1" x14ac:dyDescent="0.25"/>
    <row r="46" spans="11:15" ht="24.75" customHeight="1" x14ac:dyDescent="0.25"/>
  </sheetData>
  <mergeCells count="67">
    <mergeCell ref="K29:O29"/>
    <mergeCell ref="K30:O30"/>
    <mergeCell ref="K37:O37"/>
    <mergeCell ref="K31:O31"/>
    <mergeCell ref="K32:O32"/>
    <mergeCell ref="K35:O35"/>
    <mergeCell ref="K36:O36"/>
    <mergeCell ref="K34:O34"/>
    <mergeCell ref="K33:O33"/>
    <mergeCell ref="K24:O24"/>
    <mergeCell ref="K25:O25"/>
    <mergeCell ref="K26:O26"/>
    <mergeCell ref="K27:O27"/>
    <mergeCell ref="K28:O28"/>
    <mergeCell ref="B15:B16"/>
    <mergeCell ref="E10:E12"/>
    <mergeCell ref="F10:F12"/>
    <mergeCell ref="E18:F19"/>
    <mergeCell ref="H19:H20"/>
    <mergeCell ref="R10:R12"/>
    <mergeCell ref="S10:S12"/>
    <mergeCell ref="B13:B14"/>
    <mergeCell ref="C13:C14"/>
    <mergeCell ref="E13:E14"/>
    <mergeCell ref="F13:F14"/>
    <mergeCell ref="B10:B12"/>
    <mergeCell ref="C10:C12"/>
    <mergeCell ref="N13:N14"/>
    <mergeCell ref="O13:O14"/>
    <mergeCell ref="N10:N12"/>
    <mergeCell ref="O10:O12"/>
    <mergeCell ref="C15:C16"/>
    <mergeCell ref="H15:I15"/>
    <mergeCell ref="H16:H17"/>
    <mergeCell ref="I16:I17"/>
    <mergeCell ref="K16:L22"/>
    <mergeCell ref="I19:I20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E8:E9"/>
    <mergeCell ref="F8:F9"/>
    <mergeCell ref="N8:N9"/>
    <mergeCell ref="C8:C9"/>
    <mergeCell ref="B8:B9"/>
    <mergeCell ref="K38:O38"/>
    <mergeCell ref="K39:O39"/>
    <mergeCell ref="K40:O40"/>
    <mergeCell ref="B18:B19"/>
    <mergeCell ref="C18:C19"/>
    <mergeCell ref="D27:E27"/>
    <mergeCell ref="F27:G27"/>
    <mergeCell ref="D24:E24"/>
    <mergeCell ref="F24:G24"/>
    <mergeCell ref="K23:O23"/>
    <mergeCell ref="D25:E25"/>
    <mergeCell ref="F25:G25"/>
    <mergeCell ref="D26:E26"/>
    <mergeCell ref="F26:G26"/>
    <mergeCell ref="D23:E23"/>
    <mergeCell ref="F23:G23"/>
  </mergeCells>
  <printOptions horizontalCentered="1" verticalCentered="1"/>
  <pageMargins left="0.25" right="0.25" top="0.75" bottom="0.75" header="0.3" footer="0.3"/>
  <pageSetup paperSize="122" scale="42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9" t="s">
        <v>8</v>
      </c>
      <c r="B1" s="10">
        <v>20575616.25</v>
      </c>
    </row>
    <row r="2" spans="1:2" ht="38.25" x14ac:dyDescent="0.25">
      <c r="A2" s="9" t="s">
        <v>19</v>
      </c>
      <c r="B2" s="10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9" t="s">
        <v>0</v>
      </c>
      <c r="B2" s="112">
        <v>497004000</v>
      </c>
    </row>
    <row r="3" spans="1:2" x14ac:dyDescent="0.25">
      <c r="A3" s="60"/>
      <c r="B3" s="65"/>
    </row>
    <row r="4" spans="1:2" x14ac:dyDescent="0.25">
      <c r="A4" s="59" t="s">
        <v>9</v>
      </c>
      <c r="B4" s="112">
        <v>21270489.850000001</v>
      </c>
    </row>
    <row r="5" spans="1:2" x14ac:dyDescent="0.25">
      <c r="A5" s="60"/>
      <c r="B5" s="113"/>
    </row>
    <row r="6" spans="1:2" x14ac:dyDescent="0.25">
      <c r="A6" s="59" t="s">
        <v>10</v>
      </c>
      <c r="B6" s="114">
        <v>4.2999999999999997E-2</v>
      </c>
    </row>
    <row r="7" spans="1:2" x14ac:dyDescent="0.25">
      <c r="A7" s="60"/>
      <c r="B7" s="115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schemas.microsoft.com/office/2006/documentManagement/types"/>
    <ds:schemaRef ds:uri="efcf9931-6988-4c26-989d-90fd7d9d6177"/>
    <ds:schemaRef ds:uri="2de3127d-b50e-4c29-b846-9213acea4d8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Nelson Neftali Hernandez Sermenio</cp:lastModifiedBy>
  <cp:lastPrinted>2023-11-10T19:41:00Z</cp:lastPrinted>
  <dcterms:created xsi:type="dcterms:W3CDTF">2023-02-11T22:01:01Z</dcterms:created>
  <dcterms:modified xsi:type="dcterms:W3CDTF">2023-11-10T19:42:23Z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