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H319\Downloads\"/>
    </mc:Choice>
  </mc:AlternateContent>
  <bookViews>
    <workbookView xWindow="0" yWindow="0" windowWidth="28800" windowHeight="12312"/>
  </bookViews>
  <sheets>
    <sheet name="Tablero" sheetId="4" r:id="rId1"/>
    <sheet name="Hoja3" sheetId="3" r:id="rId2"/>
    <sheet name="Hoja2" sheetId="2" r:id="rId3"/>
  </sheets>
  <definedNames>
    <definedName name="_xlnm.Print_Area" localSheetId="0">Tablero!$B$1:$P$29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4" l="1"/>
  <c r="O8" i="4"/>
  <c r="O13" i="4" l="1"/>
  <c r="I24" i="4"/>
  <c r="H24" i="4" l="1"/>
  <c r="F24" i="4"/>
</calcChain>
</file>

<file path=xl/sharedStrings.xml><?xml version="1.0" encoding="utf-8"?>
<sst xmlns="http://schemas.openxmlformats.org/spreadsheetml/2006/main" count="89" uniqueCount="79">
  <si>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</si>
  <si>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</si>
  <si>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</si>
  <si>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</si>
  <si>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</si>
  <si>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</si>
  <si>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</si>
  <si>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</si>
  <si>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</si>
  <si>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</si>
  <si>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</si>
  <si>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</si>
  <si>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</si>
  <si>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</si>
  <si>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</si>
  <si>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</si>
  <si>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</si>
  <si>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</si>
  <si>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</si>
  <si>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</si>
  <si>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</si>
  <si>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Servicios técnicos o profesionales subgrupo 18</t>
  </si>
  <si>
    <t>Servicios técnicos o profesionales 029</t>
  </si>
  <si>
    <t>Personal temporal 021
Personal temporal 022
Jornales 031</t>
  </si>
  <si>
    <t>Personal permanente 011</t>
  </si>
  <si>
    <t>Grupo (100): Servicios No Personales</t>
  </si>
  <si>
    <t>Grupo (200): Materiales y Suministros</t>
  </si>
  <si>
    <t>Grupo (300): Propiedad, Planta, Equipo e Intangibles</t>
  </si>
  <si>
    <t>Grupo (400): Transferencias Corrientes</t>
  </si>
  <si>
    <t>Grupo (900): Asignaciones Globales</t>
  </si>
  <si>
    <t>Servicios de Custodia y Rehabilitación de Privados de Libertad</t>
  </si>
  <si>
    <t>DIRECCIÓN GENERAL DEL SISTEMA PENITENCIARIO</t>
  </si>
  <si>
    <t>Región (I): Metropolitana, (Guatemala)</t>
  </si>
  <si>
    <t>Región (II): Norte (Baja Verapaz y Alta Verapaz)</t>
  </si>
  <si>
    <t>Región (IV): Suroriente (Santa Rosa, Jalapa, Jutiapa)</t>
  </si>
  <si>
    <t>Región (V): Central (Chimaltenango, Escuintla)</t>
  </si>
  <si>
    <t>Región (VI): Suroccidente (Totonicapán, Quetzaltenango, Suchitepequez, San Marcos)</t>
  </si>
  <si>
    <t>Región (VII): Noroccidente (Huehuetenango, Quiche)</t>
  </si>
  <si>
    <t>Región (VIII): Petén</t>
  </si>
  <si>
    <t>Región (III): Nororiente (Izabal, Zacapa, El Progreso)</t>
  </si>
  <si>
    <t>Grupo (000): Servicios Personales</t>
  </si>
  <si>
    <t xml:space="preserve">PROGRAMAS PRESUPUESTA-RIOS </t>
  </si>
  <si>
    <t xml:space="preserve">A través de la alianza con la Asociación Nova Vita se gestionó la donación de equipo electrónico y  mobiliario; ventilador, ecofiltros, colchonetas, refirgeradora, estufa, entre otros,  para el uso del área de guardería en los centros de detención en donde cohabitan niños y niñas con sus progenitoras privadas de libertad. </t>
  </si>
  <si>
    <t>Se realizaron catorce perfiles criminológicos a mujeres privadas de libertad que fueron referidas para traslado a el Centro de Cumplimiento de Condena para Mujeres de Fraijanes I y se elaboraron ciento cuarenta fichas criminológicas a personas privadas de libertad que por orden de juez dan inicio a el Régimen Progresivo.</t>
  </si>
  <si>
    <t>Se elaboraron 517 informes integrados de Conducta y Laboral a abogados particulares y abogados del Instituto de la Defensa Publica Penal; los mismos, serviran para gestionar la libertad anticipada de privados de libertad que tiene derecho, por ley, a este beneficio.</t>
  </si>
  <si>
    <t xml:space="preserve">Director General </t>
  </si>
  <si>
    <t xml:space="preserve">Joaquín Rodrigo Flores Guzmán </t>
  </si>
  <si>
    <t xml:space="preserve">Subdirector General  </t>
  </si>
  <si>
    <t xml:space="preserve">Adolfo Quiñonez Furlán </t>
  </si>
  <si>
    <t>ACTUALIZADO DEL 1 AL 30 DE NOVIEMBRE DEL 2023</t>
  </si>
  <si>
    <t>PRINCIPALES AVANCES O LOGROS
DEL 1 AL 30 DE NOVIEMBRE DEL 2023</t>
  </si>
  <si>
    <t>Análisis de información incluida en la planificación operativa del ejercicio fiscal 2024, para su incorporación el sistema WEB POA .</t>
  </si>
  <si>
    <t>Análisis de Productos y subproductos ( metas físicas) alcanzadas y su posterior registro en los sistemas SIGES Y WEB POA  correspondiente al mes de octubre 2023.</t>
  </si>
  <si>
    <t>Elaboración y presentación de informe a Acceso de la información de la DGSP, relacionado con las metas físicas alcanzadas durante el mes de octubre  2023, según lo planificado para el actual ejercicio fiscal.</t>
  </si>
  <si>
    <t>Firma de Convenio de Cooperación interinstitucional entre el Ministerio de Gobernación atraves de la Dirección general del Sistema Penitenciario y la Oficina de Prevencio de la Tortura.</t>
  </si>
  <si>
    <t xml:space="preserve"> 7 trabajos de mantenimiento y remozamiento realizados en los diferentes centros de privación de libertad y de cumplimiento de condena. </t>
  </si>
  <si>
    <t xml:space="preserve">Elaboración del Documento que contiene el  Manual de POLÍTICAS, NORMAS, PROCESOS Y PROCEDIMIENTOS DE CONFORMIDAD A LA LEY DE SIMPLIFICACIÓN DE REQUISITOS Y TRÁMITES ADMINISTRATIVOS, el cual con el aval del Director General se envía a la Dirección de Planificación, del Ministerio de Gobernación, para revisión y aprobación. </t>
  </si>
  <si>
    <t xml:space="preserve"> Elaboración del Manual de Clasificación de Puestos y Salarios para la Dirección General del Sistema Penitenciario, integrada por las Subdirecciones de Planificación, de Recursos Humanos y Escuela de Estudios Penitenciarios con un Consultor Externo.</t>
  </si>
  <si>
    <t xml:space="preserve">Capacitación para el Tratamiento y Rehabilitación de las personas privadas de libertad adictas a drogas y otras sustancias adictivas, impartida por personal de la Secretaría Ejecutiva de la Comisión contra las Adicciones y el Tráfico Ilícito de Drogas-SECCATID-,  a 31 profesionales que conforman los departamentos de Psicología, Servicios Médicos, Grupos Vulnerables, y de la Unidad de Niñez de los equipos multidisciplinarios asignados a los centros de detención, como parte del  Convenio interinstitucional entre el Ministerio de Gobernación a través de la Dirección General del Sistema Penitenciario y SECCATID. </t>
  </si>
  <si>
    <t xml:space="preserve">Gestión y coordinación con la unidad móvil del Registro Nacional de las personas (RENAP) con el fin de llevar a cabo jornadas de emisión del Documento Personal de Identificación (DPI) en el Centro de Orientación Femenino C.O.F., para mujeres, Fraijanes, Departamento de Guatemala. Haciendo un total de 70 capturas de datos para la emisión del Documento Personal de Identificación DPI. </t>
  </si>
  <si>
    <t>89 entrevistas de Diagnóstico y Ubicación a personas privadas de libertad que se encuentran recluidas en los diferentes centros a cargo de la Dirección General del Sistema Penitenciario, con el fin de detectar necesidades criminógenas; por el Departamento de Criminología de la Subdirección de Rehabilitación Social a solicitud de Juez de Ejecución Penal.</t>
  </si>
  <si>
    <t xml:space="preserve">Inicio a Talleres de "Estimulación Temprana" dirigido a madres privadas de libertad que cohabitan con sus hijos e hijas menores de 4 años en el Centro de Detención Preventiva para Mujeres "Santa Teresa", zona 18 de Guatemala. Bajo las coordinaciones interinstitucionales con la Subsecretaría de Preservación Familiar de la Secretaría de Bienestar Social -SBS- y la Dirección General del Sistema Penitenciario. </t>
  </si>
  <si>
    <t>PROGRAMA 12</t>
  </si>
  <si>
    <t xml:space="preserve"> 4134 personas</t>
  </si>
  <si>
    <t>58 personas</t>
  </si>
  <si>
    <t>000 personas
25 personas
28 personas</t>
  </si>
  <si>
    <t>Se realizaron los servicios de limpieza de fosa septica para Centro de Detención Preventiva "El Boquerón", Santa Rosa y Centro de Detención Preventiva para Hombres y Mujeres de Los Jocotes, Departamento de Zacapa.</t>
  </si>
  <si>
    <t>Adquisición de pruebas TEA CTC y pruebas TEA NEO-PIR, para la evaluación del personal que labora en la Dirección General del Sistema Penitenciario.</t>
  </si>
  <si>
    <t>Análisis de información relacionada con los principales logros y avances institucionales del mes de octubre, para incorporarlos en la memoria de labores del año 2023.</t>
  </si>
  <si>
    <t>Atención y registro de movimientos Intra  1 y 2, por reacondicionamiento de asignaciones presupuestarias y financiamiento para cubrir compromisos de la institución.</t>
  </si>
  <si>
    <t>Elaboración del resumen de la Memoria de Labores institucional 2023, y su posterior envío a la dirección de Planificación del Ministerio de Gobernación.</t>
  </si>
  <si>
    <t xml:space="preserve">A traves de la Coordinación de Desarrollo de Personal se impartió la conferencia sobre Inteligencia Emocional para desarrollar herramientas y reaccionar de mejor forma ante las diferentes situaciones que se presentan en la vida tanto laboral como personal, impartido a personal administrativo y operativo de órganos administrativos.
</t>
  </si>
  <si>
    <t xml:space="preserve">A traves de la Coordinación de Desarrollo de Personal se impartió la capacitación sobre evaluación de desempeño para brindar herramientas al personal y aplicar la evaluación del desempeño en sus áreas de trabajo. Dirigido a secretarias y representantes de Subdirecciones, coordinaciones y unidades (administrativos). Participaron 54 personas.   
</t>
  </si>
  <si>
    <t xml:space="preserve">A traves de la Coordinación de Gestión de Personal se impartió la capacitación de Lineamientos para la entrega de papelería para el ejercicio fiscal 2024 para el cumplimiento de la entrega de documentos a confrontar y validar; cumplimiento del boleto de ornato; nóminas semanal; formulario de vacaciones. Dirigido a Encargados y Auxiliares de personal. 
</t>
  </si>
  <si>
    <t>525 informes integrados de Conducta y Laboral emitidos a requerimiento de abogados particulares y abogados del Instituto de la Defensa Publica Penal; los mismos, serviran para gestionar la libertad anticipada de privados de libertad que tiene derecho, por ley, a este beneficio.</t>
  </si>
  <si>
    <t xml:space="preserve">Fumigación a las instalaciones administrativas de la Dirección General del Sistema Penitenciario y del Centro de Orientación Femenino COF; para mujeres, Fraijanes, Departamento de Guatemala. </t>
  </si>
  <si>
    <t xml:space="preserve">Pago de becas para los aspirantes a guardias penitenciarios. </t>
  </si>
  <si>
    <t>Ejecución de cuota financiera 95.88% correspondiente al mes de noviembre.</t>
  </si>
  <si>
    <t>Ejecución presupuestaria al mes de noviembre 88.23%.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</si>
</sst>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quot;#,##0;[Red]\-&quot;Q&quot;#,##0"/>
    <numFmt numFmtId="7" formatCode="&quot;Q&quot;#,##0.00;\-&quot;Q&quot;#,##0.00"/>
    <numFmt numFmtId="8" formatCode="&quot;Q&quot;#,##0.00;[Red]\-&quot;Q&quot;#,##0.00"/>
    <numFmt numFmtId="44" formatCode="_-&quot;Q&quot;* #,##0.00_-;\-&quot;Q&quot;* #,##0.00_-;_-&quot;Q&quot;* &quot;-&quot;??_-;_-@_-"/>
    <numFmt numFmtId="43" formatCode="_-* #,##0.00_-;\-* #,##0.00_-;_-* &quot;-&quot;??_-;_-@_-"/>
    <numFmt numFmtId="164" formatCode="0.0%"/>
    <numFmt numFmtId="165" formatCode="0.0"/>
    <numFmt numFmtId="166" formatCode="&quot;Q&quot;#,##0.00"/>
  </numFmts>
  <fonts count="15">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b/>
      <sz val="10"/>
      <color theme="0"/>
      <name val="Arial"/>
      <family val="2"/>
    </font>
    <font>
      <sz val="11"/>
      <color rgb="FF000000"/>
      <name val="Arial"/>
      <family val="2"/>
    </font>
    <font>
      <sz val="11"/>
      <name val="Arial"/>
      <family val="2"/>
    </font>
    <font>
      <sz val="11"/>
      <color rgb="FFFF0000"/>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32">
    <xf numFmtId="0" fontId="0" fillId="0" borderId="0" xfId="0"/>
    <xf numFmtId="0" fontId="0" fillId="4" borderId="0" xfId="0" applyFill="1"/>
    <xf numFmtId="0" fontId="2" fillId="4" borderId="0" xfId="0" applyFont="1" applyFill="1"/>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1" fillId="4" borderId="0" xfId="0" applyFont="1" applyFill="1"/>
    <xf numFmtId="0" fontId="2" fillId="0" borderId="4" xfId="0" applyFont="1" applyBorder="1" applyAlignment="1">
      <alignment horizontal="left" vertical="center" wrapText="1"/>
    </xf>
    <xf numFmtId="8" fontId="2" fillId="3" borderId="5" xfId="0" applyNumberFormat="1" applyFont="1" applyFill="1" applyBorder="1" applyAlignment="1">
      <alignment horizontal="center" vertical="center"/>
    </xf>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166" fontId="2" fillId="3" borderId="7" xfId="0" applyNumberFormat="1" applyFont="1" applyFill="1" applyBorder="1" applyAlignment="1">
      <alignment horizontal="center" vertical="center"/>
    </xf>
    <xf numFmtId="0" fontId="2" fillId="4" borderId="0"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8" fontId="2" fillId="3" borderId="5"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166" fontId="0" fillId="4" borderId="0" xfId="0" applyNumberFormat="1" applyFill="1"/>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4" borderId="0" xfId="0" applyFont="1" applyFill="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pplyBorder="1" applyAlignment="1">
      <alignment vertical="center" wrapText="1"/>
    </xf>
    <xf numFmtId="7" fontId="2" fillId="4" borderId="0" xfId="1" applyNumberFormat="1" applyFont="1" applyFill="1" applyBorder="1" applyAlignment="1">
      <alignment horizontal="center" vertical="center"/>
    </xf>
    <xf numFmtId="165" fontId="2" fillId="4" borderId="0" xfId="0" applyNumberFormat="1" applyFont="1" applyFill="1" applyBorder="1" applyAlignment="1">
      <alignment horizontal="center" vertical="center"/>
    </xf>
    <xf numFmtId="0" fontId="7" fillId="4" borderId="0" xfId="0" applyFont="1" applyFill="1" applyBorder="1" applyAlignment="1">
      <alignment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wrapText="1"/>
    </xf>
    <xf numFmtId="7" fontId="2" fillId="4" borderId="37" xfId="1" applyNumberFormat="1" applyFont="1" applyFill="1" applyBorder="1" applyAlignment="1">
      <alignment horizontal="center" vertical="center"/>
    </xf>
    <xf numFmtId="10" fontId="2" fillId="0" borderId="38" xfId="2" applyNumberFormat="1" applyFont="1" applyBorder="1" applyAlignment="1">
      <alignment horizontal="center" vertical="center"/>
    </xf>
    <xf numFmtId="0" fontId="2" fillId="3" borderId="35" xfId="0" applyFont="1" applyFill="1" applyBorder="1" applyAlignment="1">
      <alignment horizontal="center" vertical="center" wrapText="1"/>
    </xf>
    <xf numFmtId="166" fontId="2" fillId="3" borderId="5" xfId="0" applyNumberFormat="1" applyFont="1" applyFill="1" applyBorder="1" applyAlignment="1">
      <alignment horizontal="center" vertical="center"/>
    </xf>
    <xf numFmtId="166" fontId="2" fillId="3" borderId="14"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42" xfId="0" applyFont="1" applyFill="1" applyBorder="1" applyAlignment="1">
      <alignment horizontal="left" vertical="center" wrapText="1"/>
    </xf>
    <xf numFmtId="0" fontId="1" fillId="4" borderId="7"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 fillId="4" borderId="0" xfId="0" applyFont="1" applyFill="1" applyBorder="1" applyAlignment="1">
      <alignment horizontal="left" vertical="center" wrapText="1"/>
    </xf>
    <xf numFmtId="7" fontId="2" fillId="4" borderId="0" xfId="1" applyNumberFormat="1"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4" borderId="22" xfId="0" applyFont="1" applyFill="1" applyBorder="1" applyAlignment="1">
      <alignment horizontal="left" vertical="center" wrapText="1"/>
    </xf>
    <xf numFmtId="0" fontId="12" fillId="4" borderId="23" xfId="0" applyFont="1" applyFill="1" applyBorder="1" applyAlignment="1">
      <alignment horizontal="left" vertical="center" wrapText="1"/>
    </xf>
    <xf numFmtId="0" fontId="12" fillId="4" borderId="24" xfId="0" applyFont="1" applyFill="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0" borderId="15" xfId="0" applyFont="1" applyBorder="1" applyAlignment="1">
      <alignment horizontal="left" vertical="center" wrapText="1"/>
    </xf>
    <xf numFmtId="0" fontId="2" fillId="0" borderId="12" xfId="0" applyFont="1" applyBorder="1" applyAlignment="1">
      <alignment horizontal="left" vertical="center" wrapText="1"/>
    </xf>
    <xf numFmtId="10" fontId="2" fillId="3" borderId="14" xfId="2" applyNumberFormat="1" applyFont="1" applyFill="1" applyBorder="1" applyAlignment="1">
      <alignment horizontal="center" vertical="center"/>
    </xf>
    <xf numFmtId="10" fontId="2" fillId="3" borderId="13" xfId="2" applyNumberFormat="1" applyFont="1" applyFill="1" applyBorder="1" applyAlignment="1">
      <alignment horizontal="center" vertical="center"/>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0" xfId="0" applyFont="1" applyFill="1" applyBorder="1" applyAlignment="1">
      <alignment vertical="center" wrapText="1"/>
    </xf>
    <xf numFmtId="0" fontId="2" fillId="0" borderId="20" xfId="0" applyFont="1" applyBorder="1" applyAlignment="1">
      <alignment horizontal="left" vertical="center" wrapText="1"/>
    </xf>
    <xf numFmtId="0" fontId="2" fillId="0" borderId="28" xfId="0" applyFont="1" applyBorder="1" applyAlignment="1">
      <alignment horizontal="left" vertical="center" wrapText="1"/>
    </xf>
    <xf numFmtId="0" fontId="2" fillId="3" borderId="1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9" xfId="0" applyFont="1" applyFill="1" applyBorder="1" applyAlignment="1">
      <alignment horizontal="center" vertical="center"/>
    </xf>
    <xf numFmtId="166" fontId="2" fillId="3" borderId="14" xfId="0" applyNumberFormat="1" applyFont="1" applyFill="1" applyBorder="1" applyAlignment="1">
      <alignment horizontal="center" vertical="center"/>
    </xf>
    <xf numFmtId="166" fontId="2" fillId="3" borderId="21" xfId="0" applyNumberFormat="1" applyFont="1" applyFill="1" applyBorder="1" applyAlignment="1">
      <alignment horizontal="center" vertical="center"/>
    </xf>
    <xf numFmtId="166" fontId="2" fillId="3" borderId="13"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0" borderId="4" xfId="0" applyFont="1" applyBorder="1" applyAlignment="1">
      <alignment horizontal="left" vertical="center" wrapText="1"/>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2" fontId="2" fillId="3" borderId="5" xfId="2" applyNumberFormat="1" applyFont="1" applyFill="1" applyBorder="1" applyAlignment="1">
      <alignment horizontal="center" vertical="center"/>
    </xf>
    <xf numFmtId="0" fontId="11"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7" fontId="2" fillId="0" borderId="37" xfId="1" applyNumberFormat="1" applyFont="1" applyBorder="1" applyAlignment="1">
      <alignment horizontal="center" vertical="center"/>
    </xf>
    <xf numFmtId="0" fontId="14" fillId="4" borderId="23"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1" fillId="4" borderId="39" xfId="0" applyFont="1" applyFill="1" applyBorder="1" applyAlignment="1">
      <alignment horizontal="left" vertical="center" wrapText="1"/>
    </xf>
    <xf numFmtId="0" fontId="1" fillId="4" borderId="40" xfId="0" applyFont="1" applyFill="1" applyBorder="1" applyAlignment="1">
      <alignment horizontal="left" vertical="center" wrapText="1"/>
    </xf>
    <xf numFmtId="0" fontId="1" fillId="4" borderId="41" xfId="0" applyFont="1" applyFill="1" applyBorder="1" applyAlignment="1">
      <alignment horizontal="left" vertical="center" wrapText="1"/>
    </xf>
    <xf numFmtId="6" fontId="2" fillId="3" borderId="14" xfId="0" applyNumberFormat="1" applyFont="1" applyFill="1" applyBorder="1" applyAlignment="1">
      <alignment horizontal="center" vertical="center"/>
    </xf>
    <xf numFmtId="6" fontId="2" fillId="3" borderId="13" xfId="0" applyNumberFormat="1" applyFont="1" applyFill="1" applyBorder="1" applyAlignment="1">
      <alignment horizontal="center" vertical="center"/>
    </xf>
    <xf numFmtId="164" fontId="2" fillId="3" borderId="14" xfId="0" applyNumberFormat="1" applyFont="1" applyFill="1" applyBorder="1" applyAlignment="1">
      <alignment horizontal="center" vertical="center"/>
    </xf>
    <xf numFmtId="164" fontId="2" fillId="3" borderId="13" xfId="0" applyNumberFormat="1" applyFont="1" applyFill="1" applyBorder="1" applyAlignment="1">
      <alignment horizontal="center" vertical="center"/>
    </xf>
  </cellXfs>
  <cellStyles count="6">
    <cellStyle name="Millares" xfId="1" builtinId="3"/>
    <cellStyle name="Millares 2" xfId="3"/>
    <cellStyle name="Millares 3" xfId="4"/>
    <cellStyle name="Moneda 2" xfId="5"/>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r>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_);[Red]\(&quot;Q&quot;#,##0\)">
                  <c:v>497004000</c:v>
                </c:pt>
                <c:pt idx="1" formatCode="&quot;Q&quot;#,##0_);[Red]\(&quot;Q&quot;#,##0\)">
                  <c:v>21270489.850000001</c:v>
                </c:pt>
                <c:pt idx="2" formatCode="0.0%">
                  <c:v>4.2999999999999997E-2</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846519</xdr:colOff>
      <xdr:row>15</xdr:row>
      <xdr:rowOff>413866</xdr:rowOff>
    </xdr:from>
    <xdr:to>
      <xdr:col>11</xdr:col>
      <xdr:colOff>303980</xdr:colOff>
      <xdr:row>20</xdr:row>
      <xdr:rowOff>316096</xdr:rowOff>
    </xdr:to>
    <xdr:pic>
      <xdr:nvPicPr>
        <xdr:cNvPr id="2"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768322" y="5307838"/>
          <a:ext cx="2017137" cy="2247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1039091</xdr:colOff>
      <xdr:row>0</xdr:row>
      <xdr:rowOff>121227</xdr:rowOff>
    </xdr:from>
    <xdr:to>
      <xdr:col>2</xdr:col>
      <xdr:colOff>2206559</xdr:colOff>
      <xdr:row>4</xdr:row>
      <xdr:rowOff>123702</xdr:rowOff>
    </xdr:to>
    <xdr:pic>
      <xdr:nvPicPr>
        <xdr:cNvPr id="3"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306041" y="121227"/>
          <a:ext cx="1167468" cy="1050225"/>
        </a:xfrm>
        <a:prstGeom prst="rect">
          <a:avLst/>
        </a:prstGeom>
      </xdr:spPr>
    </xdr:pic>
    <xdr:clientData/>
  </xdr:twoCellAnchor>
  <xdr:twoCellAnchor editAs="oneCell">
    <xdr:from>
      <xdr:col>1</xdr:col>
      <xdr:colOff>214313</xdr:colOff>
      <xdr:row>0</xdr:row>
      <xdr:rowOff>142875</xdr:rowOff>
    </xdr:from>
    <xdr:to>
      <xdr:col>2</xdr:col>
      <xdr:colOff>851646</xdr:colOff>
      <xdr:row>4</xdr:row>
      <xdr:rowOff>82736</xdr:rowOff>
    </xdr:to>
    <xdr:pic>
      <xdr:nvPicPr>
        <xdr:cNvPr id="4"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76313" y="142875"/>
          <a:ext cx="2142283" cy="987611"/>
        </a:xfrm>
        <a:prstGeom prst="rect">
          <a:avLst/>
        </a:prstGeom>
      </xdr:spPr>
    </xdr:pic>
    <xdr:clientData/>
  </xdr:twoCellAnchor>
  <xdr:twoCellAnchor editAs="oneCell">
    <xdr:from>
      <xdr:col>4</xdr:col>
      <xdr:colOff>812991</xdr:colOff>
      <xdr:row>15</xdr:row>
      <xdr:rowOff>44824</xdr:rowOff>
    </xdr:from>
    <xdr:to>
      <xdr:col>5</xdr:col>
      <xdr:colOff>401660</xdr:colOff>
      <xdr:row>18</xdr:row>
      <xdr:rowOff>55903</xdr:rowOff>
    </xdr:to>
    <xdr:pic>
      <xdr:nvPicPr>
        <xdr:cNvPr id="5" name="Imagen 3">
          <a:extLst>
            <a:ext uri="{FF2B5EF4-FFF2-40B4-BE49-F238E27FC236}">
              <a16:creationId xmlns:a16="http://schemas.microsoft.com/office/drawing/2014/main" id="{A7F2DD72-38B6-4CF0-9CF0-338CBCA9B1DD}"/>
            </a:ext>
          </a:extLst>
        </xdr:cNvPr>
        <xdr:cNvPicPr>
          <a:picLocks noChangeAspect="1"/>
        </xdr:cNvPicPr>
      </xdr:nvPicPr>
      <xdr:blipFill>
        <a:blip xmlns:r="http://schemas.openxmlformats.org/officeDocument/2006/relationships" r:embed="rId5"/>
        <a:stretch>
          <a:fillRect/>
        </a:stretch>
      </xdr:blipFill>
      <xdr:spPr>
        <a:xfrm>
          <a:off x="5565966" y="4816849"/>
          <a:ext cx="1836569" cy="1639855"/>
        </a:xfrm>
        <a:prstGeom prst="rect">
          <a:avLst/>
        </a:prstGeom>
      </xdr:spPr>
    </xdr:pic>
    <xdr:clientData/>
  </xdr:twoCellAnchor>
  <xdr:twoCellAnchor editAs="oneCell">
    <xdr:from>
      <xdr:col>14</xdr:col>
      <xdr:colOff>93127</xdr:colOff>
      <xdr:row>0</xdr:row>
      <xdr:rowOff>42333</xdr:rowOff>
    </xdr:from>
    <xdr:to>
      <xdr:col>14</xdr:col>
      <xdr:colOff>1098544</xdr:colOff>
      <xdr:row>3</xdr:row>
      <xdr:rowOff>285750</xdr:rowOff>
    </xdr:to>
    <xdr:pic>
      <xdr:nvPicPr>
        <xdr:cNvPr id="7" name="Imagen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flipH="1">
          <a:off x="19354794" y="42333"/>
          <a:ext cx="1005417" cy="1005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752474</xdr:colOff>
      <xdr:row>0</xdr:row>
      <xdr:rowOff>185736</xdr:rowOff>
    </xdr:from>
    <xdr:to>
      <xdr:col>8</xdr:col>
      <xdr:colOff>0</xdr:colOff>
      <xdr:row>14</xdr:row>
      <xdr:rowOff>190499</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2"/>
  <sheetViews>
    <sheetView tabSelected="1" topLeftCell="A32" zoomScale="49" zoomScaleNormal="142" workbookViewId="0">
      <selection activeCell="F36" sqref="F36"/>
    </sheetView>
  </sheetViews>
  <sheetFormatPr baseColWidth="10" defaultColWidth="11.44140625" defaultRowHeight="14.4"/>
  <cols>
    <col min="1" max="1" width="11.44140625" style="1"/>
    <col min="2" max="2" width="22.5546875" style="1" customWidth="1"/>
    <col min="3" max="3" width="33.44140625" style="1" customWidth="1"/>
    <col min="4" max="4" width="3.88671875" style="1" customWidth="1"/>
    <col min="5" max="5" width="33.6640625" style="1" customWidth="1"/>
    <col min="6" max="6" width="21.6640625" style="1" customWidth="1"/>
    <col min="7" max="7" width="3.88671875" style="1" customWidth="1"/>
    <col min="8" max="8" width="30.88671875" style="1" customWidth="1"/>
    <col min="9" max="9" width="23.109375" style="1" customWidth="1"/>
    <col min="10" max="10" width="3.88671875" style="1" customWidth="1"/>
    <col min="11" max="11" width="37.33203125" style="1" customWidth="1"/>
    <col min="12" max="12" width="16" style="1" customWidth="1"/>
    <col min="13" max="13" width="3.88671875" style="1" customWidth="1"/>
    <col min="14" max="14" width="43.44140625" style="1" customWidth="1"/>
    <col min="15" max="15" width="17.6640625" style="1" customWidth="1"/>
    <col min="16" max="16" width="22.88671875" style="1" bestFit="1" customWidth="1"/>
    <col min="17" max="18" width="11.44140625" style="1"/>
    <col min="19" max="19" width="13.109375" style="1" bestFit="1" customWidth="1"/>
    <col min="20" max="16384" width="11.44140625" style="1"/>
  </cols>
  <sheetData>
    <row r="2" spans="2:20" ht="24.6">
      <c r="B2" s="91" t="s">
        <v>18</v>
      </c>
      <c r="C2" s="91"/>
      <c r="D2" s="91"/>
      <c r="E2" s="91"/>
      <c r="F2" s="91"/>
      <c r="G2" s="91"/>
      <c r="H2" s="91"/>
      <c r="I2" s="91"/>
      <c r="J2" s="91"/>
      <c r="K2" s="91"/>
      <c r="L2" s="91"/>
      <c r="M2" s="91"/>
      <c r="N2" s="91"/>
      <c r="O2" s="91"/>
    </row>
    <row r="3" spans="2:20" ht="17.399999999999999">
      <c r="B3" s="92" t="s">
        <v>49</v>
      </c>
      <c r="C3" s="93"/>
      <c r="D3" s="93"/>
      <c r="E3" s="93"/>
      <c r="F3" s="93"/>
      <c r="G3" s="93"/>
      <c r="H3" s="93"/>
      <c r="I3" s="93"/>
      <c r="J3" s="93"/>
      <c r="K3" s="93"/>
      <c r="L3" s="93"/>
      <c r="M3" s="93"/>
      <c r="N3" s="93"/>
      <c r="O3" s="93"/>
    </row>
    <row r="4" spans="2:20" ht="22.8">
      <c r="B4" s="94" t="s">
        <v>31</v>
      </c>
      <c r="C4" s="94"/>
      <c r="D4" s="94"/>
      <c r="E4" s="94"/>
      <c r="F4" s="94"/>
      <c r="G4" s="94"/>
      <c r="H4" s="94"/>
      <c r="I4" s="94"/>
      <c r="J4" s="94"/>
      <c r="K4" s="94"/>
      <c r="L4" s="94"/>
      <c r="M4" s="94"/>
      <c r="N4" s="94"/>
      <c r="O4" s="94"/>
    </row>
    <row r="5" spans="2:20" ht="12.75" customHeight="1">
      <c r="B5" s="11"/>
      <c r="C5" s="12"/>
      <c r="D5" s="12"/>
      <c r="E5" s="12"/>
      <c r="F5" s="12"/>
      <c r="G5" s="12"/>
      <c r="H5" s="12"/>
      <c r="I5" s="12"/>
      <c r="J5" s="13"/>
      <c r="K5" s="13"/>
      <c r="L5" s="13"/>
      <c r="M5" s="13"/>
      <c r="N5" s="13"/>
      <c r="O5" s="14" t="s">
        <v>7</v>
      </c>
    </row>
    <row r="6" spans="2:20" ht="15" thickBot="1">
      <c r="B6" s="2"/>
      <c r="C6" s="2"/>
      <c r="D6" s="2"/>
      <c r="E6" s="2"/>
      <c r="F6" s="2"/>
      <c r="G6" s="2"/>
      <c r="H6" s="2"/>
      <c r="I6" s="2"/>
      <c r="J6" s="8"/>
      <c r="K6" s="8"/>
      <c r="L6" s="8"/>
      <c r="M6" s="8"/>
      <c r="N6" s="8"/>
      <c r="O6" s="8"/>
    </row>
    <row r="7" spans="2:20" ht="37.5" customHeight="1">
      <c r="B7" s="95" t="s">
        <v>1</v>
      </c>
      <c r="C7" s="96"/>
      <c r="D7" s="2"/>
      <c r="E7" s="95" t="s">
        <v>20</v>
      </c>
      <c r="F7" s="96"/>
      <c r="G7" s="2"/>
      <c r="H7" s="97" t="s">
        <v>16</v>
      </c>
      <c r="I7" s="96"/>
      <c r="K7" s="98" t="s">
        <v>17</v>
      </c>
      <c r="L7" s="99"/>
      <c r="N7" s="97" t="s">
        <v>2</v>
      </c>
      <c r="O7" s="100"/>
    </row>
    <row r="8" spans="2:20" ht="29.25" customHeight="1">
      <c r="B8" s="70" t="s">
        <v>45</v>
      </c>
      <c r="C8" s="83" t="s">
        <v>46</v>
      </c>
      <c r="D8" s="2"/>
      <c r="E8" s="70" t="s">
        <v>11</v>
      </c>
      <c r="F8" s="86">
        <v>627739523</v>
      </c>
      <c r="G8" s="2"/>
      <c r="H8" s="26" t="s">
        <v>40</v>
      </c>
      <c r="I8" s="39">
        <v>25205118.559999999</v>
      </c>
      <c r="K8" s="19" t="s">
        <v>32</v>
      </c>
      <c r="L8" s="21">
        <v>31874530.190000001</v>
      </c>
      <c r="N8" s="90" t="s">
        <v>13</v>
      </c>
      <c r="O8" s="104">
        <f>332109798+18489755</f>
        <v>350599553</v>
      </c>
      <c r="Q8" s="18"/>
      <c r="R8" s="15"/>
    </row>
    <row r="9" spans="2:20" ht="29.25" customHeight="1">
      <c r="B9" s="71"/>
      <c r="C9" s="89"/>
      <c r="D9" s="2"/>
      <c r="E9" s="71"/>
      <c r="F9" s="88"/>
      <c r="G9" s="2"/>
      <c r="H9" s="26" t="s">
        <v>25</v>
      </c>
      <c r="I9" s="39">
        <v>4789549.84</v>
      </c>
      <c r="K9" s="19" t="s">
        <v>33</v>
      </c>
      <c r="L9" s="21">
        <v>276373.45</v>
      </c>
      <c r="N9" s="90"/>
      <c r="O9" s="104"/>
      <c r="R9" s="16"/>
      <c r="S9" s="16"/>
      <c r="T9" s="16"/>
    </row>
    <row r="10" spans="2:20" ht="29.25" customHeight="1">
      <c r="B10" s="70" t="s">
        <v>47</v>
      </c>
      <c r="C10" s="83" t="s">
        <v>48</v>
      </c>
      <c r="D10" s="2"/>
      <c r="E10" s="70" t="s">
        <v>5</v>
      </c>
      <c r="F10" s="86">
        <v>43711926.850000001</v>
      </c>
      <c r="G10" s="2"/>
      <c r="H10" s="26" t="s">
        <v>26</v>
      </c>
      <c r="I10" s="39">
        <v>13576187.59</v>
      </c>
      <c r="K10" s="19" t="s">
        <v>39</v>
      </c>
      <c r="L10" s="21">
        <v>2174916.4700000002</v>
      </c>
      <c r="N10" s="90" t="s">
        <v>14</v>
      </c>
      <c r="O10" s="104">
        <f>25205118.56+1710483.66</f>
        <v>26915602.219999999</v>
      </c>
      <c r="R10" s="52"/>
      <c r="S10" s="68"/>
      <c r="T10" s="16"/>
    </row>
    <row r="11" spans="2:20" ht="29.25" customHeight="1">
      <c r="B11" s="81"/>
      <c r="C11" s="84"/>
      <c r="D11" s="2"/>
      <c r="E11" s="81"/>
      <c r="F11" s="87"/>
      <c r="G11" s="2"/>
      <c r="H11" s="25" t="s">
        <v>27</v>
      </c>
      <c r="I11" s="40">
        <v>0</v>
      </c>
      <c r="K11" s="19" t="s">
        <v>34</v>
      </c>
      <c r="L11" s="21">
        <v>709611.91</v>
      </c>
      <c r="N11" s="90"/>
      <c r="O11" s="104"/>
      <c r="R11" s="52"/>
      <c r="S11" s="68"/>
      <c r="T11" s="16"/>
    </row>
    <row r="12" spans="2:20" ht="29.25" customHeight="1" thickBot="1">
      <c r="B12" s="82"/>
      <c r="C12" s="85"/>
      <c r="D12" s="2"/>
      <c r="E12" s="71"/>
      <c r="F12" s="88"/>
      <c r="G12" s="2"/>
      <c r="H12" s="25" t="s">
        <v>28</v>
      </c>
      <c r="I12" s="40">
        <v>141070.85999999999</v>
      </c>
      <c r="K12" s="19" t="s">
        <v>35</v>
      </c>
      <c r="L12" s="21">
        <v>5024221.74</v>
      </c>
      <c r="N12" s="90"/>
      <c r="O12" s="104"/>
      <c r="Q12" s="24"/>
      <c r="R12" s="52"/>
      <c r="S12" s="69"/>
      <c r="T12" s="16"/>
    </row>
    <row r="13" spans="2:20" ht="42.75" customHeight="1" thickBot="1">
      <c r="B13" s="52"/>
      <c r="C13" s="69"/>
      <c r="D13" s="2"/>
      <c r="E13" s="70" t="s">
        <v>12</v>
      </c>
      <c r="F13" s="72">
        <v>6.9599999999999995E-2</v>
      </c>
      <c r="G13" s="2"/>
      <c r="H13" s="20" t="s">
        <v>29</v>
      </c>
      <c r="I13" s="17">
        <v>0</v>
      </c>
      <c r="K13" s="19" t="s">
        <v>36</v>
      </c>
      <c r="L13" s="21">
        <v>2941344.7</v>
      </c>
      <c r="N13" s="90" t="s">
        <v>15</v>
      </c>
      <c r="O13" s="111">
        <f>+O10*100/O8</f>
        <v>7.6770212596363461</v>
      </c>
      <c r="R13" s="16"/>
      <c r="S13" s="16"/>
      <c r="T13" s="16"/>
    </row>
    <row r="14" spans="2:20" ht="39" customHeight="1">
      <c r="B14" s="52"/>
      <c r="C14" s="69"/>
      <c r="D14" s="2"/>
      <c r="E14" s="71"/>
      <c r="F14" s="73"/>
      <c r="G14" s="2"/>
      <c r="H14" s="27"/>
      <c r="I14" s="29"/>
      <c r="K14" s="19" t="s">
        <v>37</v>
      </c>
      <c r="L14" s="21">
        <v>445421.08</v>
      </c>
      <c r="N14" s="90"/>
      <c r="O14" s="111"/>
      <c r="P14" s="24"/>
      <c r="R14" s="16"/>
      <c r="S14" s="16"/>
      <c r="T14" s="16"/>
    </row>
    <row r="15" spans="2:20" ht="16.5" customHeight="1">
      <c r="B15" s="52"/>
      <c r="C15" s="69"/>
      <c r="D15" s="2"/>
      <c r="E15" s="3"/>
      <c r="F15" s="4"/>
      <c r="G15" s="2"/>
      <c r="H15" s="74"/>
      <c r="I15" s="75"/>
      <c r="K15" s="19" t="s">
        <v>38</v>
      </c>
      <c r="L15" s="21">
        <v>265507.31</v>
      </c>
      <c r="N15" s="7"/>
      <c r="O15" s="6"/>
      <c r="R15" s="16"/>
      <c r="S15" s="16"/>
      <c r="T15" s="16"/>
    </row>
    <row r="16" spans="2:20" ht="41.25" customHeight="1">
      <c r="B16" s="52"/>
      <c r="C16" s="69"/>
      <c r="D16" s="2"/>
      <c r="E16" s="5"/>
      <c r="F16" s="6"/>
      <c r="G16" s="2"/>
      <c r="H16" s="52"/>
      <c r="I16" s="68"/>
      <c r="K16" s="105"/>
      <c r="L16" s="106"/>
      <c r="N16" s="19" t="s">
        <v>24</v>
      </c>
      <c r="O16" s="41" t="s">
        <v>63</v>
      </c>
      <c r="R16" s="16"/>
      <c r="S16" s="16"/>
      <c r="T16" s="16"/>
    </row>
    <row r="17" spans="1:15" ht="54" customHeight="1">
      <c r="B17" s="30"/>
      <c r="C17" s="29"/>
      <c r="D17" s="2"/>
      <c r="E17" s="5"/>
      <c r="F17" s="6"/>
      <c r="G17" s="2"/>
      <c r="H17" s="52"/>
      <c r="I17" s="69"/>
      <c r="K17" s="107"/>
      <c r="L17" s="108"/>
      <c r="N17" s="19" t="s">
        <v>23</v>
      </c>
      <c r="O17" s="41" t="s">
        <v>65</v>
      </c>
    </row>
    <row r="18" spans="1:15" ht="33" customHeight="1">
      <c r="B18" s="52"/>
      <c r="C18" s="69"/>
      <c r="D18" s="2"/>
      <c r="E18" s="76"/>
      <c r="F18" s="77"/>
      <c r="G18" s="2"/>
      <c r="H18" s="27"/>
      <c r="I18" s="28"/>
      <c r="K18" s="107"/>
      <c r="L18" s="108"/>
      <c r="N18" s="22" t="s">
        <v>22</v>
      </c>
      <c r="O18" s="41" t="s">
        <v>64</v>
      </c>
    </row>
    <row r="19" spans="1:15" ht="33.75" customHeight="1" thickBot="1">
      <c r="B19" s="52"/>
      <c r="C19" s="69"/>
      <c r="D19" s="2"/>
      <c r="E19" s="78"/>
      <c r="F19" s="79"/>
      <c r="G19" s="2"/>
      <c r="H19" s="80"/>
      <c r="I19" s="68"/>
      <c r="K19" s="107"/>
      <c r="L19" s="108"/>
      <c r="N19" s="23" t="s">
        <v>21</v>
      </c>
      <c r="O19" s="42">
        <v>204</v>
      </c>
    </row>
    <row r="20" spans="1:15" ht="23.25" customHeight="1">
      <c r="B20" s="2"/>
      <c r="C20" s="2"/>
      <c r="D20" s="2"/>
      <c r="E20" s="2"/>
      <c r="F20" s="2"/>
      <c r="G20" s="2"/>
      <c r="H20" s="80"/>
      <c r="I20" s="68"/>
      <c r="K20" s="107"/>
      <c r="L20" s="108"/>
    </row>
    <row r="21" spans="1:15" ht="35.25" customHeight="1">
      <c r="B21" s="2"/>
      <c r="C21" s="2"/>
      <c r="D21" s="2"/>
      <c r="E21" s="2"/>
      <c r="F21" s="2"/>
      <c r="G21" s="2"/>
      <c r="I21" s="30"/>
      <c r="K21" s="107"/>
      <c r="L21" s="108"/>
    </row>
    <row r="22" spans="1:15" ht="51.75" customHeight="1" thickBot="1">
      <c r="B22" s="2"/>
      <c r="C22" s="2"/>
      <c r="D22" s="2"/>
      <c r="E22" s="2"/>
      <c r="F22" s="2"/>
      <c r="G22" s="2"/>
      <c r="H22" s="2"/>
      <c r="I22" s="2"/>
      <c r="K22" s="109"/>
      <c r="L22" s="110"/>
    </row>
    <row r="23" spans="1:15" ht="51.75" customHeight="1" thickBot="1">
      <c r="B23" s="2"/>
      <c r="C23" s="2"/>
      <c r="D23" s="54" t="s">
        <v>4</v>
      </c>
      <c r="E23" s="55"/>
      <c r="F23" s="55" t="s">
        <v>3</v>
      </c>
      <c r="G23" s="55"/>
      <c r="H23" s="34" t="s">
        <v>5</v>
      </c>
      <c r="I23" s="35" t="s">
        <v>6</v>
      </c>
      <c r="K23" s="49" t="s">
        <v>50</v>
      </c>
      <c r="L23" s="50"/>
      <c r="M23" s="50"/>
      <c r="N23" s="50"/>
      <c r="O23" s="51"/>
    </row>
    <row r="24" spans="1:15" ht="41.25" customHeight="1" thickBot="1">
      <c r="A24" s="112" t="s">
        <v>41</v>
      </c>
      <c r="B24" s="113"/>
      <c r="C24" s="38" t="s">
        <v>62</v>
      </c>
      <c r="D24" s="120" t="s">
        <v>30</v>
      </c>
      <c r="E24" s="121"/>
      <c r="F24" s="122">
        <f>+F8</f>
        <v>627739523</v>
      </c>
      <c r="G24" s="122"/>
      <c r="H24" s="36">
        <f>+F10</f>
        <v>43711926.850000001</v>
      </c>
      <c r="I24" s="37">
        <f>+F13</f>
        <v>6.9599999999999995E-2</v>
      </c>
      <c r="K24" s="56" t="s">
        <v>51</v>
      </c>
      <c r="L24" s="57"/>
      <c r="M24" s="57"/>
      <c r="N24" s="57"/>
      <c r="O24" s="58"/>
    </row>
    <row r="25" spans="1:15" ht="37.5" customHeight="1">
      <c r="B25" s="33"/>
      <c r="C25" s="30"/>
      <c r="D25" s="52"/>
      <c r="E25" s="52"/>
      <c r="F25" s="53"/>
      <c r="G25" s="53"/>
      <c r="H25" s="31"/>
      <c r="I25" s="32"/>
      <c r="K25" s="59" t="s">
        <v>52</v>
      </c>
      <c r="L25" s="60"/>
      <c r="M25" s="60"/>
      <c r="N25" s="60"/>
      <c r="O25" s="61"/>
    </row>
    <row r="26" spans="1:15" ht="44.25" customHeight="1">
      <c r="B26" s="33"/>
      <c r="C26" s="30"/>
      <c r="D26" s="52"/>
      <c r="E26" s="52"/>
      <c r="F26" s="53"/>
      <c r="G26" s="53"/>
      <c r="H26" s="31"/>
      <c r="I26" s="32"/>
      <c r="K26" s="62" t="s">
        <v>54</v>
      </c>
      <c r="L26" s="63"/>
      <c r="M26" s="63"/>
      <c r="N26" s="63"/>
      <c r="O26" s="64"/>
    </row>
    <row r="27" spans="1:15" ht="37.5" customHeight="1">
      <c r="B27" s="33"/>
      <c r="C27" s="30"/>
      <c r="D27" s="52"/>
      <c r="E27" s="52"/>
      <c r="F27" s="53"/>
      <c r="G27" s="53"/>
      <c r="H27" s="31"/>
      <c r="I27" s="32"/>
      <c r="K27" s="65" t="s">
        <v>68</v>
      </c>
      <c r="L27" s="66"/>
      <c r="M27" s="66"/>
      <c r="N27" s="66"/>
      <c r="O27" s="67"/>
    </row>
    <row r="28" spans="1:15" ht="39" customHeight="1">
      <c r="K28" s="56" t="s">
        <v>53</v>
      </c>
      <c r="L28" s="57"/>
      <c r="M28" s="57"/>
      <c r="N28" s="57"/>
      <c r="O28" s="58"/>
    </row>
    <row r="29" spans="1:15" ht="39" customHeight="1">
      <c r="K29" s="117" t="s">
        <v>69</v>
      </c>
      <c r="L29" s="118"/>
      <c r="M29" s="118"/>
      <c r="N29" s="118"/>
      <c r="O29" s="119"/>
    </row>
    <row r="30" spans="1:15" ht="33.75" customHeight="1">
      <c r="K30" s="56" t="s">
        <v>55</v>
      </c>
      <c r="L30" s="57"/>
      <c r="M30" s="57"/>
      <c r="N30" s="57"/>
      <c r="O30" s="58"/>
    </row>
    <row r="31" spans="1:15" ht="48.75" customHeight="1">
      <c r="K31" s="56" t="s">
        <v>56</v>
      </c>
      <c r="L31" s="57"/>
      <c r="M31" s="57"/>
      <c r="N31" s="57"/>
      <c r="O31" s="58"/>
    </row>
    <row r="32" spans="1:15" ht="47.25" customHeight="1">
      <c r="K32" s="101" t="s">
        <v>57</v>
      </c>
      <c r="L32" s="102"/>
      <c r="M32" s="102"/>
      <c r="N32" s="102"/>
      <c r="O32" s="103"/>
    </row>
    <row r="33" spans="11:15" ht="36" customHeight="1">
      <c r="K33" s="114" t="s">
        <v>70</v>
      </c>
      <c r="L33" s="115"/>
      <c r="M33" s="115"/>
      <c r="N33" s="115"/>
      <c r="O33" s="116"/>
    </row>
    <row r="34" spans="11:15" ht="59.25" customHeight="1">
      <c r="K34" s="59" t="s">
        <v>71</v>
      </c>
      <c r="L34" s="60"/>
      <c r="M34" s="60"/>
      <c r="N34" s="60"/>
      <c r="O34" s="61"/>
    </row>
    <row r="35" spans="11:15" ht="61.5" customHeight="1">
      <c r="K35" s="59" t="s">
        <v>72</v>
      </c>
      <c r="L35" s="60"/>
      <c r="M35" s="60"/>
      <c r="N35" s="60"/>
      <c r="O35" s="61"/>
    </row>
    <row r="36" spans="11:15" ht="70.5" customHeight="1">
      <c r="K36" s="59" t="s">
        <v>73</v>
      </c>
      <c r="L36" s="60"/>
      <c r="M36" s="60"/>
      <c r="N36" s="60"/>
      <c r="O36" s="61"/>
    </row>
    <row r="37" spans="11:15" ht="86.25" customHeight="1">
      <c r="K37" s="56" t="s">
        <v>58</v>
      </c>
      <c r="L37" s="57"/>
      <c r="M37" s="57"/>
      <c r="N37" s="57"/>
      <c r="O37" s="58"/>
    </row>
    <row r="38" spans="11:15" ht="65.25" customHeight="1">
      <c r="K38" s="56" t="s">
        <v>59</v>
      </c>
      <c r="L38" s="57"/>
      <c r="M38" s="57"/>
      <c r="N38" s="57"/>
      <c r="O38" s="58"/>
    </row>
    <row r="39" spans="11:15" ht="72" customHeight="1">
      <c r="K39" s="56" t="s">
        <v>61</v>
      </c>
      <c r="L39" s="123" t="s">
        <v>42</v>
      </c>
      <c r="M39" s="123" t="s">
        <v>42</v>
      </c>
      <c r="N39" s="123" t="s">
        <v>42</v>
      </c>
      <c r="O39" s="124" t="s">
        <v>42</v>
      </c>
    </row>
    <row r="40" spans="11:15" ht="51" customHeight="1">
      <c r="K40" s="56" t="s">
        <v>60</v>
      </c>
      <c r="L40" s="57" t="s">
        <v>43</v>
      </c>
      <c r="M40" s="57" t="s">
        <v>43</v>
      </c>
      <c r="N40" s="57" t="s">
        <v>43</v>
      </c>
      <c r="O40" s="58" t="s">
        <v>43</v>
      </c>
    </row>
    <row r="41" spans="11:15" ht="51" customHeight="1" thickBot="1">
      <c r="K41" s="125" t="s">
        <v>74</v>
      </c>
      <c r="L41" s="126" t="s">
        <v>44</v>
      </c>
      <c r="M41" s="126" t="s">
        <v>44</v>
      </c>
      <c r="N41" s="126" t="s">
        <v>44</v>
      </c>
      <c r="O41" s="127" t="s">
        <v>44</v>
      </c>
    </row>
    <row r="42" spans="11:15" ht="39" customHeight="1">
      <c r="K42" s="43" t="s">
        <v>75</v>
      </c>
      <c r="L42" s="44"/>
      <c r="M42" s="44"/>
      <c r="N42" s="44"/>
      <c r="O42" s="45"/>
    </row>
    <row r="43" spans="11:15" ht="32.25" customHeight="1">
      <c r="K43" s="43" t="s">
        <v>66</v>
      </c>
      <c r="L43" s="44"/>
      <c r="M43" s="44"/>
      <c r="N43" s="44"/>
      <c r="O43" s="45"/>
    </row>
    <row r="44" spans="11:15" ht="32.25" customHeight="1">
      <c r="K44" s="56" t="s">
        <v>67</v>
      </c>
      <c r="L44" s="57"/>
      <c r="M44" s="57"/>
      <c r="N44" s="57"/>
      <c r="O44" s="58"/>
    </row>
    <row r="45" spans="11:15" ht="27.75" customHeight="1">
      <c r="K45" s="43" t="s">
        <v>76</v>
      </c>
      <c r="L45" s="44"/>
      <c r="M45" s="44"/>
      <c r="N45" s="44"/>
      <c r="O45" s="45"/>
    </row>
    <row r="46" spans="11:15" ht="24.75" customHeight="1">
      <c r="K46" s="43" t="s">
        <v>77</v>
      </c>
      <c r="L46" s="44"/>
      <c r="M46" s="44"/>
      <c r="N46" s="44"/>
      <c r="O46" s="45"/>
    </row>
    <row r="47" spans="11:15" ht="27" customHeight="1" thickBot="1">
      <c r="K47" s="46" t="s">
        <v>78</v>
      </c>
      <c r="L47" s="47"/>
      <c r="M47" s="47"/>
      <c r="N47" s="47"/>
      <c r="O47" s="48"/>
    </row>
    <row r="48" spans="11:15" ht="30" customHeight="1"/>
    <row r="49" ht="30.75" customHeight="1"/>
    <row r="50" ht="36" customHeight="1"/>
    <row r="51" ht="27" customHeight="1"/>
    <row r="52" ht="36.75" customHeight="1"/>
  </sheetData>
  <mergeCells count="75">
    <mergeCell ref="K39:O39"/>
    <mergeCell ref="K40:O40"/>
    <mergeCell ref="K41:O41"/>
    <mergeCell ref="K45:O45"/>
    <mergeCell ref="K42:O42"/>
    <mergeCell ref="K43:O43"/>
    <mergeCell ref="K44:O44"/>
    <mergeCell ref="A24:B24"/>
    <mergeCell ref="K33:O33"/>
    <mergeCell ref="D27:E27"/>
    <mergeCell ref="F27:G27"/>
    <mergeCell ref="K29:O29"/>
    <mergeCell ref="K30:O30"/>
    <mergeCell ref="K31:O31"/>
    <mergeCell ref="D24:E24"/>
    <mergeCell ref="F24:G24"/>
    <mergeCell ref="K36:O36"/>
    <mergeCell ref="K35:O35"/>
    <mergeCell ref="K34:O34"/>
    <mergeCell ref="K32:O32"/>
    <mergeCell ref="O8:O9"/>
    <mergeCell ref="K16:L22"/>
    <mergeCell ref="N13:N14"/>
    <mergeCell ref="O13:O14"/>
    <mergeCell ref="N10:N12"/>
    <mergeCell ref="O10:O12"/>
    <mergeCell ref="B2:O2"/>
    <mergeCell ref="B3:O3"/>
    <mergeCell ref="B4:O4"/>
    <mergeCell ref="B7:C7"/>
    <mergeCell ref="E7:F7"/>
    <mergeCell ref="H7:I7"/>
    <mergeCell ref="K7:L7"/>
    <mergeCell ref="N7:O7"/>
    <mergeCell ref="B8:B9"/>
    <mergeCell ref="C8:C9"/>
    <mergeCell ref="E8:E9"/>
    <mergeCell ref="F8:F9"/>
    <mergeCell ref="N8:N9"/>
    <mergeCell ref="H15:I15"/>
    <mergeCell ref="H16:H17"/>
    <mergeCell ref="I16:I17"/>
    <mergeCell ref="B18:B19"/>
    <mergeCell ref="C18:C19"/>
    <mergeCell ref="E18:F19"/>
    <mergeCell ref="H19:H20"/>
    <mergeCell ref="I19:I20"/>
    <mergeCell ref="B15:B16"/>
    <mergeCell ref="C15:C16"/>
    <mergeCell ref="R10:R12"/>
    <mergeCell ref="S10:S12"/>
    <mergeCell ref="B13:B14"/>
    <mergeCell ref="C13:C14"/>
    <mergeCell ref="E13:E14"/>
    <mergeCell ref="F13:F14"/>
    <mergeCell ref="B10:B12"/>
    <mergeCell ref="C10:C12"/>
    <mergeCell ref="E10:E12"/>
    <mergeCell ref="F10:F12"/>
    <mergeCell ref="K46:O46"/>
    <mergeCell ref="K47:O47"/>
    <mergeCell ref="K23:O23"/>
    <mergeCell ref="D25:E25"/>
    <mergeCell ref="F25:G25"/>
    <mergeCell ref="D26:E26"/>
    <mergeCell ref="F26:G26"/>
    <mergeCell ref="D23:E23"/>
    <mergeCell ref="F23:G23"/>
    <mergeCell ref="K24:O24"/>
    <mergeCell ref="K25:O25"/>
    <mergeCell ref="K26:O26"/>
    <mergeCell ref="K37:O37"/>
    <mergeCell ref="K38:O38"/>
    <mergeCell ref="K27:O27"/>
    <mergeCell ref="K28:O28"/>
  </mergeCells>
  <printOptions horizontalCentered="1" verticalCentered="1"/>
  <pageMargins left="0.23622047244094491" right="0.23622047244094491" top="0.35433070866141736" bottom="0.35433070866141736" header="0.31496062992125984" footer="0.31496062992125984"/>
  <pageSetup scale="42"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C3" sqref="C3"/>
    </sheetView>
  </sheetViews>
  <sheetFormatPr baseColWidth="10" defaultRowHeight="14.4"/>
  <cols>
    <col min="1" max="1" width="12.88671875" customWidth="1"/>
    <col min="2" max="2" width="16.33203125" customWidth="1"/>
  </cols>
  <sheetData>
    <row r="1" spans="1:2" ht="26.4">
      <c r="A1" s="9" t="s">
        <v>8</v>
      </c>
      <c r="B1" s="10">
        <v>20575616.25</v>
      </c>
    </row>
    <row r="2" spans="1:2" ht="39.6">
      <c r="A2" s="9" t="s">
        <v>19</v>
      </c>
      <c r="B2" s="10">
        <v>694873.59999999998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J18" sqref="J18"/>
    </sheetView>
  </sheetViews>
  <sheetFormatPr baseColWidth="10" defaultRowHeight="14.4"/>
  <cols>
    <col min="1" max="1" width="34.44140625" bestFit="1" customWidth="1"/>
    <col min="2" max="2" width="14.109375" bestFit="1" customWidth="1"/>
  </cols>
  <sheetData>
    <row r="2" spans="1:2">
      <c r="A2" s="70" t="s">
        <v>0</v>
      </c>
      <c r="B2" s="128">
        <v>497004000</v>
      </c>
    </row>
    <row r="3" spans="1:2">
      <c r="A3" s="71"/>
      <c r="B3" s="89"/>
    </row>
    <row r="4" spans="1:2">
      <c r="A4" s="70" t="s">
        <v>9</v>
      </c>
      <c r="B4" s="128">
        <v>21270489.850000001</v>
      </c>
    </row>
    <row r="5" spans="1:2">
      <c r="A5" s="71"/>
      <c r="B5" s="129"/>
    </row>
    <row r="6" spans="1:2">
      <c r="A6" s="70" t="s">
        <v>10</v>
      </c>
      <c r="B6" s="130">
        <v>4.2999999999999997E-2</v>
      </c>
    </row>
    <row r="7" spans="1:2">
      <c r="A7" s="71"/>
      <c r="B7" s="131"/>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B19548-EF62-4441-AC26-B10FF5F55CB8}">
  <ds:schemaRefs>
    <ds:schemaRef ds:uri="http://schemas.microsoft.com/office/2006/documentManagement/types"/>
    <ds:schemaRef ds:uri="efcf9931-6988-4c26-989d-90fd7d9d6177"/>
    <ds:schemaRef ds:uri="2de3127d-b50e-4c29-b846-9213acea4d89"/>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nelson Hernández</cp:lastModifiedBy>
  <cp:lastPrinted>2023-12-12T18:39:28Z</cp:lastPrinted>
  <dcterms:created xsi:type="dcterms:W3CDTF">2023-02-11T22:01:01Z</dcterms:created>
  <dcterms:modified xsi:type="dcterms:W3CDTF">2023-12-12T18:39:56Z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