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cifuentes\Downloads\"/>
    </mc:Choice>
  </mc:AlternateContent>
  <bookViews>
    <workbookView xWindow="0" yWindow="0" windowWidth="15360" windowHeight="7305"/>
  </bookViews>
  <sheets>
    <sheet name="Tablero" sheetId="4" r:id="rId1"/>
    <sheet name="Hoja3" sheetId="3" r:id="rId2"/>
    <sheet name="Hoja2" sheetId="2" r:id="rId3"/>
  </sheets>
  <definedNames>
    <definedName name="_xlnm.Print_Area" localSheetId="0">Tablero!$B$1:$P$29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4" l="1"/>
  <c r="O8" i="4"/>
  <c r="O13" i="4" l="1"/>
  <c r="H24" i="4"/>
  <c r="F24" i="4"/>
  <c r="I24" i="4" l="1"/>
</calcChain>
</file>

<file path=xl/sharedStrings.xml><?xml version="1.0" encoding="utf-8"?>
<sst xmlns="http://schemas.openxmlformats.org/spreadsheetml/2006/main" count="73" uniqueCount="72">
  <si>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</si>
  <si>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</si>
  <si>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</si>
  <si>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</si>
  <si>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</si>
  <si>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</si>
  <si>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</si>
  <si>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</si>
  <si>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</si>
  <si>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</si>
  <si>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</si>
  <si>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</si>
  <si>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</si>
  <si>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</si>
  <si>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</si>
  <si>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</si>
  <si>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</si>
  <si>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</si>
  <si>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</si>
  <si>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</si>
  <si>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</si>
  <si>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>Servicios técnicos o profesionales subgrupo 18</t>
  </si>
  <si>
    <t>Servicios técnicos o profesionales 029</t>
  </si>
  <si>
    <t>Personal temporal 021
Personal temporal 022
Jornales 031</t>
  </si>
  <si>
    <t>Personal permanente 011</t>
  </si>
  <si>
    <t>Grupo (100): Servicios No Personales</t>
  </si>
  <si>
    <t>Grupo (200): Materiales y Suministros</t>
  </si>
  <si>
    <t>Grupo (300): Propiedad, Planta, Equipo e Intangibles</t>
  </si>
  <si>
    <t>Grupo (400): Transferencias Corrientes</t>
  </si>
  <si>
    <t>Grupo (900): Asignaciones Globales</t>
  </si>
  <si>
    <t>PROGRAMA 12</t>
  </si>
  <si>
    <t>Servicios de Custodia y Rehabilitación de Privados de Libertad</t>
  </si>
  <si>
    <t>DIRECCIÓN GENERAL DEL SISTEMA PENITENCIARIO</t>
  </si>
  <si>
    <t>Región (I): Metropolitana, (Guatemala)</t>
  </si>
  <si>
    <t>Región (II): Norte (Baja Verapaz y Alta Verapaz)</t>
  </si>
  <si>
    <t>Región (IV): Suroriente (Santa Rosa, Jalapa, Jutiapa)</t>
  </si>
  <si>
    <t>Región (V): Central (Chimaltenango, Escuintla)</t>
  </si>
  <si>
    <t>Región (VI): Suroccidente (Totonicapán, Quetzaltenango, Suchitepequez, San Marcos)</t>
  </si>
  <si>
    <t>Región (VII): Noroccidente (Huehuetenango, Quiche)</t>
  </si>
  <si>
    <t>Región (VIII): Petén</t>
  </si>
  <si>
    <t>Región (III): Nororiente (Izabal, Zacapa, El Progreso)</t>
  </si>
  <si>
    <t>Grupo (000): Servicios Personales</t>
  </si>
  <si>
    <t>En el presente mes se obtuvo una ejecución presupuestaria de 10.86%</t>
  </si>
  <si>
    <t>ACTUALIZADO DEL 01 AL 31 DE DICIEMBRE DEL 2023</t>
  </si>
  <si>
    <t xml:space="preserve"> PROGRAMAS PRESUPUESTARIOS</t>
  </si>
  <si>
    <t>PRINCIPALES AVANCES O LOGROS
DEL 01 AL  31 DE DICIEMBRE DE 2023</t>
  </si>
  <si>
    <t xml:space="preserve">Director General </t>
  </si>
  <si>
    <t xml:space="preserve">Joaquín Rodrigo Flores Guzmán </t>
  </si>
  <si>
    <t xml:space="preserve">Subdirector General  </t>
  </si>
  <si>
    <t xml:space="preserve">Adolfo Quiñonez Furlán </t>
  </si>
  <si>
    <t xml:space="preserve">Ejecución de cuota financiera de 98.10% </t>
  </si>
  <si>
    <t>Análisis de información incluida en la planificación operativa del ejercicio fiscal 2024, para su incorporación el sistema WEB POA, correspondiente al mes de noviembre.</t>
  </si>
  <si>
    <t>Análisis de Productos y subproductos ( metas físicas) alcanzadas y su posterior registro en el sistema SIGES  correspondiente a los meses de noviembre y diciembre  2023.</t>
  </si>
  <si>
    <t>Análisis de información relacionada con los principales logros y avances institucionales del mes de noviembre y diciembre, para incorporarlos en la memoria de labores del año 2023.</t>
  </si>
  <si>
    <t>Elaboración y presentación de informe a Acceso de la información de la DGSP, relacionado con las metas físicas alcanzadas durante los meses de noviembre y diciembre  2023, según lo planificado para el actual ejercicio fiscal, asi mismo lo relacionado con el inventario de bienes muebles e inmuebles de la Dirección General del Sistema Penitenciario.</t>
  </si>
  <si>
    <t>Atención y registro de movimientos Intra  1 y 2, por reacondicionamiento de asignaciones presupuestarias y financiamiento para cubrir compromisos de la institución. ( 4 Dictámenes)</t>
  </si>
  <si>
    <t>Presentación del Manual de Clasificación de Puestos y Salarios, de la DGSP.</t>
  </si>
  <si>
    <t xml:space="preserve">Conferencia Atención al Usuario, dirigido a 32  analistas y coordinadores de la Subdirección de Recursos Humanos.
</t>
  </si>
  <si>
    <t xml:space="preserve">Conferencia Pensamiento Exponencial,  dirigido a los diferentes subdirectores y jefes de unidad de la Dirección General del Sistema Penitenciario.
</t>
  </si>
  <si>
    <t>000 personas
25 personas
28 personas</t>
  </si>
  <si>
    <t>Culminación de la primera fase de implementacion del Sistema Informatico para el Control de Régimen Progresivo correspondiente al modulo de "Control de Diagnóstico y Ubicaciones" y "Evacuacion de Audiencias".</t>
  </si>
  <si>
    <t>Ejecución presupuestaria acumulada de enero a diciembre de 2023, equivalente a 98.26%</t>
  </si>
  <si>
    <t xml:space="preserve">9 trabajos de mantenimiento y remozamiento realizados en los diferentes centros de detención preventiva y de cumplimiento de condena. </t>
  </si>
  <si>
    <t>Remisión del proyecto de Reglamento Interno de Trabajo de la DGSP a Ministerio de Gobernación para su conocimiento y aprobación.</t>
  </si>
  <si>
    <t xml:space="preserve"> Incremento al Salario Base de los puestos "Agente de Presidios I" a partir del 01 de diciembre de 2023; Ascendiendo a un total de Q. 3,125.00.
Acuerdo Ministerial DRH- 1513-2023 y su reforma Acuerdo Ministerial DRH- 1900-2023. Ministerio de Gobernación.</t>
  </si>
  <si>
    <r>
      <t>Contratación de 118 nuevos Agentes de Presidios I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 partir del día 01 de diciembre del 2023</t>
    </r>
  </si>
  <si>
    <t xml:space="preserve">Tramite y aprobación de la licencia de salud y de manipulación de alimentos de las privadas de libertad que elaboraran alimentos en las cocinas industriales que se implementarán en el Centro de Detención Preventiva para Mujeres "Santa Teresa", zona 18 y en el Centro de Orientación Femenino-COF-,Fraijanes. </t>
  </si>
  <si>
    <t>Capacitación al personal del Departamento Juridico de la Subdirección de Rehabilitación Social en relación al tema de Legitima Defensa con Perspectiva de Genero, A traves del Instituto de Defensa Publica Penal.</t>
  </si>
  <si>
    <t>60 entrevistas de Diagnóstico y Ubicación a personas privadas de libertad que se encuentran recluidas en los diferentes centros a cargo de la Dirección General del Sistema Penitenciario, con el fin de iniciar el Régimen Progresivo.</t>
  </si>
  <si>
    <t>403 informes integrados de Conducta y Laboral a abogados particulares y abogados del Instituto de la Defensa Publica Penal; los mismos, serviran para gestionar la libertad anticipada de privados de libertad que tiene derecho, por ley, a este beneficio.</t>
  </si>
  <si>
    <t xml:space="preserve">Culminación de la primera fase de remozamiento de modulo para 200 personas privadas de libertad en la Granja Modelo de Rehabilitación Canadá, Escuintla. </t>
  </si>
  <si>
    <t>Adquisición de 4 vehículos tipo Pick- Up para brindar apoyo a las funciones operativas de la DGSP.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</si>
</sst>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%"/>
    <numFmt numFmtId="165" formatCode="0.0"/>
    <numFmt numFmtId="166" formatCode="&quot;Q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1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8" xfId="0" applyFont="1" applyFill="1" applyBorder="1" applyAlignment="1">
      <alignment horizontal="left" vertical="center" wrapText="1"/>
    </xf>
    <xf numFmtId="10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8" xfId="0" applyFont="1" applyFill="1" applyBorder="1" applyAlignment="1">
      <alignment vertical="center" wrapText="1"/>
    </xf>
    <xf numFmtId="0" fontId="1" fillId="4" borderId="0" xfId="0" applyFont="1" applyFill="1"/>
    <xf numFmtId="0" fontId="2" fillId="0" borderId="4" xfId="0" applyFont="1" applyBorder="1" applyAlignment="1">
      <alignment horizontal="left" vertical="center" wrapText="1"/>
    </xf>
    <xf numFmtId="8" fontId="2" fillId="3" borderId="5" xfId="0" applyNumberFormat="1" applyFont="1" applyFill="1" applyBorder="1" applyAlignment="1">
      <alignment horizontal="center" vertical="center"/>
    </xf>
    <xf numFmtId="0" fontId="5" fillId="4" borderId="0" xfId="0" applyFont="1" applyFill="1" applyBorder="1"/>
    <xf numFmtId="0" fontId="2" fillId="4" borderId="0" xfId="0" applyFont="1" applyFill="1" applyBorder="1"/>
    <xf numFmtId="0" fontId="1" fillId="4" borderId="0" xfId="0" applyFont="1" applyFill="1" applyBorder="1"/>
    <xf numFmtId="0" fontId="4" fillId="4" borderId="0" xfId="0" applyFont="1" applyFill="1" applyBorder="1" applyAlignment="1">
      <alignment horizontal="center" vertical="top" wrapText="1"/>
    </xf>
    <xf numFmtId="6" fontId="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  <xf numFmtId="166" fontId="2" fillId="3" borderId="7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8" fontId="2" fillId="3" borderId="5" xfId="0" applyNumberFormat="1" applyFont="1" applyFill="1" applyBorder="1" applyAlignment="1">
      <alignment horizontal="center" vertical="center"/>
    </xf>
    <xf numFmtId="166" fontId="0" fillId="4" borderId="0" xfId="0" applyNumberFormat="1" applyFill="1"/>
    <xf numFmtId="166" fontId="2" fillId="3" borderId="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166" fontId="2" fillId="3" borderId="1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8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7" fontId="2" fillId="4" borderId="0" xfId="1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 wrapText="1"/>
    </xf>
    <xf numFmtId="165" fontId="2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0" fillId="4" borderId="0" xfId="0" applyFill="1" applyAlignment="1">
      <alignment wrapText="1"/>
    </xf>
    <xf numFmtId="0" fontId="11" fillId="2" borderId="16" xfId="0" applyFont="1" applyFill="1" applyBorder="1" applyAlignment="1">
      <alignment vertical="center" wrapText="1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vertical="center" wrapText="1"/>
    </xf>
    <xf numFmtId="7" fontId="2" fillId="4" borderId="27" xfId="1" applyNumberFormat="1" applyFont="1" applyFill="1" applyBorder="1" applyAlignment="1">
      <alignment horizontal="center" vertical="center"/>
    </xf>
    <xf numFmtId="10" fontId="2" fillId="0" borderId="28" xfId="2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7" fontId="2" fillId="0" borderId="27" xfId="1" applyNumberFormat="1" applyFont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7" fontId="2" fillId="4" borderId="0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/>
    </xf>
    <xf numFmtId="8" fontId="2" fillId="4" borderId="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0" fontId="2" fillId="3" borderId="14" xfId="2" applyNumberFormat="1" applyFont="1" applyFill="1" applyBorder="1" applyAlignment="1">
      <alignment horizontal="center" vertical="center"/>
    </xf>
    <xf numFmtId="10" fontId="2" fillId="3" borderId="13" xfId="2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0" xfId="0" applyFont="1" applyFill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2" fontId="2" fillId="3" borderId="5" xfId="2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166" fontId="2" fillId="3" borderId="14" xfId="0" applyNumberFormat="1" applyFont="1" applyFill="1" applyBorder="1" applyAlignment="1">
      <alignment horizontal="center" vertical="center"/>
    </xf>
    <xf numFmtId="166" fontId="2" fillId="3" borderId="19" xfId="0" applyNumberFormat="1" applyFont="1" applyFill="1" applyBorder="1" applyAlignment="1">
      <alignment horizontal="center" vertical="center"/>
    </xf>
    <xf numFmtId="166" fontId="2" fillId="3" borderId="13" xfId="0" applyNumberFormat="1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6" fontId="2" fillId="3" borderId="14" xfId="0" applyNumberFormat="1" applyFont="1" applyFill="1" applyBorder="1" applyAlignment="1">
      <alignment horizontal="center" vertical="center"/>
    </xf>
    <xf numFmtId="6" fontId="2" fillId="3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/>
                    </a:r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D73-44CA-9A9F-259D5A9065EB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D73-44CA-9A9F-259D5A9065EB}"/>
                </c:ex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General</c:formatCode>
                <c:ptCount val="3"/>
                <c:pt idx="0" formatCode="&quot;Q&quot;#,##0_);[Red]\(&quot;Q&quot;#,##0\)">
                  <c:v>497004000</c:v>
                </c:pt>
                <c:pt idx="1" formatCode="&quot;Q&quot;#,##0_);[Red]\(&quot;Q&quot;#,##0\)">
                  <c:v>21270489.850000001</c:v>
                </c:pt>
                <c:pt idx="2" formatCode="0.0%">
                  <c:v>4.2999999999999997E-2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878716</xdr:colOff>
      <xdr:row>16</xdr:row>
      <xdr:rowOff>150922</xdr:rowOff>
    </xdr:from>
    <xdr:to>
      <xdr:col>11</xdr:col>
      <xdr:colOff>336177</xdr:colOff>
      <xdr:row>21</xdr:row>
      <xdr:rowOff>133645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2191" y="4218097"/>
          <a:ext cx="1943486" cy="2252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06041" y="121227"/>
          <a:ext cx="1167468" cy="1050225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851646</xdr:colOff>
      <xdr:row>4</xdr:row>
      <xdr:rowOff>82736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6313" y="142875"/>
          <a:ext cx="2142283" cy="987611"/>
        </a:xfrm>
        <a:prstGeom prst="rect">
          <a:avLst/>
        </a:prstGeom>
      </xdr:spPr>
    </xdr:pic>
    <xdr:clientData/>
  </xdr:twoCellAnchor>
  <xdr:twoCellAnchor editAs="oneCell">
    <xdr:from>
      <xdr:col>4</xdr:col>
      <xdr:colOff>812991</xdr:colOff>
      <xdr:row>15</xdr:row>
      <xdr:rowOff>44824</xdr:rowOff>
    </xdr:from>
    <xdr:to>
      <xdr:col>5</xdr:col>
      <xdr:colOff>401660</xdr:colOff>
      <xdr:row>18</xdr:row>
      <xdr:rowOff>55904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xmlns="" id="{A7F2DD72-38B6-4CF0-9CF0-338CBCA9B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565966" y="4816849"/>
          <a:ext cx="1836569" cy="1639855"/>
        </a:xfrm>
        <a:prstGeom prst="rect">
          <a:avLst/>
        </a:prstGeom>
      </xdr:spPr>
    </xdr:pic>
    <xdr:clientData/>
  </xdr:twoCellAnchor>
  <xdr:twoCellAnchor editAs="oneCell">
    <xdr:from>
      <xdr:col>14</xdr:col>
      <xdr:colOff>95249</xdr:colOff>
      <xdr:row>0</xdr:row>
      <xdr:rowOff>74084</xdr:rowOff>
    </xdr:from>
    <xdr:to>
      <xdr:col>14</xdr:col>
      <xdr:colOff>1100666</xdr:colOff>
      <xdr:row>4</xdr:row>
      <xdr:rowOff>10436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9356916" y="74084"/>
          <a:ext cx="1005417" cy="9946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61912</xdr:rowOff>
    </xdr:from>
    <xdr:to>
      <xdr:col>7</xdr:col>
      <xdr:colOff>447674</xdr:colOff>
      <xdr:row>13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6"/>
  <sheetViews>
    <sheetView tabSelected="1" view="pageLayout" topLeftCell="J1" zoomScale="130" zoomScaleNormal="90" zoomScalePageLayoutView="130" workbookViewId="0">
      <selection activeCell="P39" sqref="P39"/>
    </sheetView>
  </sheetViews>
  <sheetFormatPr baseColWidth="10" defaultColWidth="11.42578125" defaultRowHeight="15" x14ac:dyDescent="0.25"/>
  <cols>
    <col min="1" max="1" width="11.42578125" style="1"/>
    <col min="2" max="2" width="22.5703125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6" style="1" customWidth="1"/>
    <col min="13" max="13" width="3.85546875" style="1" customWidth="1"/>
    <col min="14" max="14" width="43.42578125" style="1" customWidth="1"/>
    <col min="15" max="15" width="17.7109375" style="1" customWidth="1"/>
    <col min="16" max="16" width="22.85546875" style="1" bestFit="1" customWidth="1"/>
    <col min="17" max="18" width="11.42578125" style="1"/>
    <col min="19" max="19" width="13.140625" style="1" bestFit="1" customWidth="1"/>
    <col min="20" max="16384" width="11.42578125" style="1"/>
  </cols>
  <sheetData>
    <row r="2" spans="2:20" ht="26.25" x14ac:dyDescent="0.4">
      <c r="B2" s="80" t="s">
        <v>18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2:20" ht="18" x14ac:dyDescent="0.25">
      <c r="B3" s="81" t="s">
        <v>43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2:20" ht="23.25" x14ac:dyDescent="0.35">
      <c r="B4" s="83" t="s">
        <v>32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2:20" ht="12.75" customHeight="1" x14ac:dyDescent="0.25">
      <c r="B5" s="11"/>
      <c r="C5" s="12"/>
      <c r="D5" s="12"/>
      <c r="E5" s="12"/>
      <c r="F5" s="12"/>
      <c r="G5" s="12"/>
      <c r="H5" s="12"/>
      <c r="I5" s="12"/>
      <c r="J5" s="13"/>
      <c r="K5" s="13"/>
      <c r="L5" s="13"/>
      <c r="M5" s="13"/>
      <c r="N5" s="13"/>
      <c r="O5" s="14" t="s">
        <v>7</v>
      </c>
    </row>
    <row r="6" spans="2:20" ht="15.75" thickBot="1" x14ac:dyDescent="0.3">
      <c r="B6" s="2"/>
      <c r="C6" s="2"/>
      <c r="D6" s="2"/>
      <c r="E6" s="2"/>
      <c r="F6" s="2"/>
      <c r="G6" s="2"/>
      <c r="H6" s="2"/>
      <c r="I6" s="2"/>
      <c r="J6" s="8"/>
      <c r="K6" s="8"/>
      <c r="L6" s="8"/>
      <c r="M6" s="8"/>
      <c r="N6" s="8"/>
      <c r="O6" s="8"/>
    </row>
    <row r="7" spans="2:20" ht="37.5" customHeight="1" x14ac:dyDescent="0.25">
      <c r="B7" s="84" t="s">
        <v>1</v>
      </c>
      <c r="C7" s="85"/>
      <c r="D7" s="2"/>
      <c r="E7" s="84" t="s">
        <v>20</v>
      </c>
      <c r="F7" s="85"/>
      <c r="G7" s="2"/>
      <c r="H7" s="86" t="s">
        <v>16</v>
      </c>
      <c r="I7" s="85"/>
      <c r="K7" s="87" t="s">
        <v>17</v>
      </c>
      <c r="L7" s="88"/>
      <c r="N7" s="86" t="s">
        <v>2</v>
      </c>
      <c r="O7" s="89"/>
    </row>
    <row r="8" spans="2:20" ht="29.25" customHeight="1" x14ac:dyDescent="0.25">
      <c r="B8" s="57" t="s">
        <v>46</v>
      </c>
      <c r="C8" s="70" t="s">
        <v>47</v>
      </c>
      <c r="D8" s="2"/>
      <c r="E8" s="57" t="s">
        <v>11</v>
      </c>
      <c r="F8" s="73">
        <v>622127138</v>
      </c>
      <c r="G8" s="2"/>
      <c r="H8" s="26" t="s">
        <v>41</v>
      </c>
      <c r="I8" s="23">
        <v>37243904.479999997</v>
      </c>
      <c r="K8" s="19" t="s">
        <v>33</v>
      </c>
      <c r="L8" s="21">
        <v>54051341.079999998</v>
      </c>
      <c r="N8" s="66" t="s">
        <v>13</v>
      </c>
      <c r="O8" s="76">
        <f>323359413+18120655</f>
        <v>341480068</v>
      </c>
      <c r="Q8" s="18"/>
      <c r="R8" s="15"/>
    </row>
    <row r="9" spans="2:20" ht="29.25" customHeight="1" x14ac:dyDescent="0.25">
      <c r="B9" s="58"/>
      <c r="C9" s="90"/>
      <c r="D9" s="2"/>
      <c r="E9" s="58"/>
      <c r="F9" s="75"/>
      <c r="G9" s="2"/>
      <c r="H9" s="26" t="s">
        <v>25</v>
      </c>
      <c r="I9" s="23">
        <v>5453010.3600000003</v>
      </c>
      <c r="K9" s="19" t="s">
        <v>34</v>
      </c>
      <c r="L9" s="21">
        <v>292520.15000000002</v>
      </c>
      <c r="N9" s="66"/>
      <c r="O9" s="76"/>
      <c r="R9" s="16"/>
      <c r="S9" s="16"/>
      <c r="T9" s="16"/>
    </row>
    <row r="10" spans="2:20" ht="29.25" customHeight="1" x14ac:dyDescent="0.25">
      <c r="B10" s="57" t="s">
        <v>48</v>
      </c>
      <c r="C10" s="70" t="s">
        <v>49</v>
      </c>
      <c r="D10" s="2"/>
      <c r="E10" s="57" t="s">
        <v>5</v>
      </c>
      <c r="F10" s="73">
        <v>67593104.959999993</v>
      </c>
      <c r="G10" s="2"/>
      <c r="H10" s="26" t="s">
        <v>26</v>
      </c>
      <c r="I10" s="23">
        <v>14658851.630000001</v>
      </c>
      <c r="K10" s="19" t="s">
        <v>40</v>
      </c>
      <c r="L10" s="21">
        <v>2254203.06</v>
      </c>
      <c r="N10" s="66" t="s">
        <v>14</v>
      </c>
      <c r="O10" s="76">
        <f>37243904.48+1758991.83</f>
        <v>39002896.309999995</v>
      </c>
      <c r="R10" s="49"/>
      <c r="S10" s="56"/>
      <c r="T10" s="16"/>
    </row>
    <row r="11" spans="2:20" ht="29.25" customHeight="1" x14ac:dyDescent="0.25">
      <c r="B11" s="68"/>
      <c r="C11" s="71"/>
      <c r="D11" s="2"/>
      <c r="E11" s="68"/>
      <c r="F11" s="74"/>
      <c r="G11" s="2"/>
      <c r="H11" s="24" t="s">
        <v>27</v>
      </c>
      <c r="I11" s="25">
        <v>794400</v>
      </c>
      <c r="K11" s="19" t="s">
        <v>35</v>
      </c>
      <c r="L11" s="21">
        <v>1232608.17</v>
      </c>
      <c r="N11" s="66"/>
      <c r="O11" s="76"/>
      <c r="R11" s="49"/>
      <c r="S11" s="56"/>
      <c r="T11" s="16"/>
    </row>
    <row r="12" spans="2:20" ht="29.25" customHeight="1" thickBot="1" x14ac:dyDescent="0.3">
      <c r="B12" s="69"/>
      <c r="C12" s="72"/>
      <c r="D12" s="2"/>
      <c r="E12" s="58"/>
      <c r="F12" s="75"/>
      <c r="G12" s="2"/>
      <c r="H12" s="24" t="s">
        <v>28</v>
      </c>
      <c r="I12" s="25">
        <v>94574.09</v>
      </c>
      <c r="K12" s="19" t="s">
        <v>36</v>
      </c>
      <c r="L12" s="21">
        <v>5981167.3099999996</v>
      </c>
      <c r="N12" s="66"/>
      <c r="O12" s="76"/>
      <c r="Q12" s="22"/>
      <c r="R12" s="49"/>
      <c r="S12" s="55"/>
      <c r="T12" s="16"/>
    </row>
    <row r="13" spans="2:20" ht="42.75" customHeight="1" thickBot="1" x14ac:dyDescent="0.3">
      <c r="B13" s="49"/>
      <c r="C13" s="55"/>
      <c r="D13" s="2"/>
      <c r="E13" s="57" t="s">
        <v>12</v>
      </c>
      <c r="F13" s="59">
        <v>0.1086</v>
      </c>
      <c r="G13" s="2"/>
      <c r="H13" s="20" t="s">
        <v>29</v>
      </c>
      <c r="I13" s="17">
        <v>9348364.4000000004</v>
      </c>
      <c r="K13" s="19" t="s">
        <v>37</v>
      </c>
      <c r="L13" s="21">
        <v>3123139.9</v>
      </c>
      <c r="N13" s="66" t="s">
        <v>15</v>
      </c>
      <c r="O13" s="67">
        <f>+O10*100/O8</f>
        <v>11.421719732701938</v>
      </c>
      <c r="R13" s="16"/>
      <c r="S13" s="16"/>
      <c r="T13" s="16"/>
    </row>
    <row r="14" spans="2:20" ht="39" customHeight="1" x14ac:dyDescent="0.25">
      <c r="B14" s="49"/>
      <c r="C14" s="55"/>
      <c r="D14" s="2"/>
      <c r="E14" s="58"/>
      <c r="F14" s="60"/>
      <c r="G14" s="2"/>
      <c r="H14" s="27"/>
      <c r="I14" s="29"/>
      <c r="K14" s="19" t="s">
        <v>38</v>
      </c>
      <c r="L14" s="21">
        <v>387376.14</v>
      </c>
      <c r="N14" s="66"/>
      <c r="O14" s="67"/>
      <c r="P14" s="22"/>
      <c r="R14" s="16"/>
      <c r="S14" s="16"/>
      <c r="T14" s="16"/>
    </row>
    <row r="15" spans="2:20" ht="22.5" customHeight="1" x14ac:dyDescent="0.25">
      <c r="B15" s="49"/>
      <c r="C15" s="55"/>
      <c r="D15" s="2"/>
      <c r="E15" s="3"/>
      <c r="F15" s="4"/>
      <c r="G15" s="2"/>
      <c r="H15" s="77"/>
      <c r="I15" s="78"/>
      <c r="K15" s="19" t="s">
        <v>39</v>
      </c>
      <c r="L15" s="21">
        <v>270749.15000000002</v>
      </c>
      <c r="N15" s="7"/>
      <c r="O15" s="6"/>
      <c r="R15" s="16"/>
      <c r="S15" s="16"/>
      <c r="T15" s="16"/>
    </row>
    <row r="16" spans="2:20" ht="41.25" customHeight="1" x14ac:dyDescent="0.25">
      <c r="B16" s="49"/>
      <c r="C16" s="55"/>
      <c r="D16" s="2"/>
      <c r="E16" s="5"/>
      <c r="F16" s="6"/>
      <c r="G16" s="2"/>
      <c r="H16" s="49"/>
      <c r="I16" s="56"/>
      <c r="K16" s="91"/>
      <c r="L16" s="92"/>
      <c r="N16" s="42" t="s">
        <v>24</v>
      </c>
      <c r="O16" s="44">
        <v>4307</v>
      </c>
      <c r="R16" s="16"/>
      <c r="S16" s="16"/>
      <c r="T16" s="16"/>
    </row>
    <row r="17" spans="1:15" ht="54" customHeight="1" x14ac:dyDescent="0.25">
      <c r="B17" s="31"/>
      <c r="C17" s="29"/>
      <c r="D17" s="2"/>
      <c r="E17" s="5"/>
      <c r="F17" s="6"/>
      <c r="G17" s="2"/>
      <c r="H17" s="49"/>
      <c r="I17" s="55"/>
      <c r="K17" s="93"/>
      <c r="L17" s="94"/>
      <c r="N17" s="42" t="s">
        <v>23</v>
      </c>
      <c r="O17" s="44" t="s">
        <v>59</v>
      </c>
    </row>
    <row r="18" spans="1:15" ht="33" customHeight="1" x14ac:dyDescent="0.25">
      <c r="B18" s="49"/>
      <c r="C18" s="55"/>
      <c r="D18" s="2"/>
      <c r="E18" s="61"/>
      <c r="F18" s="62"/>
      <c r="G18" s="2"/>
      <c r="H18" s="27"/>
      <c r="I18" s="28"/>
      <c r="K18" s="93"/>
      <c r="L18" s="94"/>
      <c r="N18" s="43" t="s">
        <v>22</v>
      </c>
      <c r="O18" s="44">
        <v>57</v>
      </c>
    </row>
    <row r="19" spans="1:15" ht="33.75" customHeight="1" thickBot="1" x14ac:dyDescent="0.3">
      <c r="B19" s="49"/>
      <c r="C19" s="55"/>
      <c r="D19" s="2"/>
      <c r="E19" s="63"/>
      <c r="F19" s="64"/>
      <c r="G19" s="2"/>
      <c r="H19" s="65"/>
      <c r="I19" s="56"/>
      <c r="K19" s="93"/>
      <c r="L19" s="94"/>
      <c r="N19" s="41" t="s">
        <v>21</v>
      </c>
      <c r="O19" s="45">
        <v>202</v>
      </c>
    </row>
    <row r="20" spans="1:15" ht="23.25" customHeight="1" x14ac:dyDescent="0.25">
      <c r="B20" s="2"/>
      <c r="C20" s="2"/>
      <c r="D20" s="2"/>
      <c r="E20" s="2"/>
      <c r="F20" s="2"/>
      <c r="G20" s="2"/>
      <c r="H20" s="65"/>
      <c r="I20" s="56"/>
      <c r="K20" s="93"/>
      <c r="L20" s="94"/>
    </row>
    <row r="21" spans="1:15" ht="35.25" customHeight="1" x14ac:dyDescent="0.25">
      <c r="B21" s="2"/>
      <c r="C21" s="2"/>
      <c r="D21" s="2"/>
      <c r="E21" s="2"/>
      <c r="F21" s="2"/>
      <c r="G21" s="2"/>
      <c r="H21" s="31"/>
      <c r="I21" s="28"/>
      <c r="K21" s="93"/>
      <c r="L21" s="94"/>
    </row>
    <row r="22" spans="1:15" ht="51.75" customHeight="1" thickBot="1" x14ac:dyDescent="0.3">
      <c r="B22" s="2"/>
      <c r="C22" s="2"/>
      <c r="D22" s="2"/>
      <c r="E22" s="2"/>
      <c r="F22" s="2"/>
      <c r="G22" s="2"/>
      <c r="H22" s="2"/>
      <c r="I22" s="2"/>
      <c r="K22" s="93"/>
      <c r="L22" s="94"/>
    </row>
    <row r="23" spans="1:15" ht="51.75" customHeight="1" thickBot="1" x14ac:dyDescent="0.3">
      <c r="B23" s="2"/>
      <c r="C23" s="2"/>
      <c r="D23" s="52" t="s">
        <v>4</v>
      </c>
      <c r="E23" s="53"/>
      <c r="F23" s="53" t="s">
        <v>3</v>
      </c>
      <c r="G23" s="53"/>
      <c r="H23" s="36" t="s">
        <v>5</v>
      </c>
      <c r="I23" s="37" t="s">
        <v>6</v>
      </c>
      <c r="K23" s="51" t="s">
        <v>45</v>
      </c>
      <c r="L23" s="51"/>
      <c r="M23" s="51"/>
      <c r="N23" s="51"/>
      <c r="O23" s="51"/>
    </row>
    <row r="24" spans="1:15" ht="51.75" customHeight="1" thickBot="1" x14ac:dyDescent="0.3">
      <c r="A24" s="34"/>
      <c r="B24" s="35" t="s">
        <v>44</v>
      </c>
      <c r="C24" s="38" t="s">
        <v>30</v>
      </c>
      <c r="D24" s="46" t="s">
        <v>31</v>
      </c>
      <c r="E24" s="47"/>
      <c r="F24" s="48">
        <f>+F8</f>
        <v>622127138</v>
      </c>
      <c r="G24" s="48"/>
      <c r="H24" s="39">
        <f>+F10</f>
        <v>67593104.959999993</v>
      </c>
      <c r="I24" s="40">
        <f>+F13</f>
        <v>0.1086</v>
      </c>
      <c r="K24" s="54" t="s">
        <v>50</v>
      </c>
      <c r="L24" s="54"/>
      <c r="M24" s="54"/>
      <c r="N24" s="54"/>
      <c r="O24" s="54"/>
    </row>
    <row r="25" spans="1:15" ht="51.75" customHeight="1" x14ac:dyDescent="0.25">
      <c r="B25" s="33"/>
      <c r="C25" s="31"/>
      <c r="D25" s="49"/>
      <c r="E25" s="49"/>
      <c r="F25" s="50"/>
      <c r="G25" s="50"/>
      <c r="H25" s="30"/>
      <c r="I25" s="32"/>
      <c r="K25" s="54" t="s">
        <v>42</v>
      </c>
      <c r="L25" s="54"/>
      <c r="M25" s="54"/>
      <c r="N25" s="54"/>
      <c r="O25" s="54"/>
    </row>
    <row r="26" spans="1:15" ht="34.5" customHeight="1" x14ac:dyDescent="0.25">
      <c r="B26" s="33"/>
      <c r="C26" s="31"/>
      <c r="D26" s="49"/>
      <c r="E26" s="49"/>
      <c r="F26" s="50"/>
      <c r="G26" s="50"/>
      <c r="H26" s="30"/>
      <c r="I26" s="32"/>
      <c r="K26" s="54" t="s">
        <v>61</v>
      </c>
      <c r="L26" s="54"/>
      <c r="M26" s="54"/>
      <c r="N26" s="54"/>
      <c r="O26" s="54"/>
    </row>
    <row r="27" spans="1:15" ht="30" customHeight="1" x14ac:dyDescent="0.25">
      <c r="B27" s="33"/>
      <c r="C27" s="31"/>
      <c r="D27" s="49"/>
      <c r="E27" s="49"/>
      <c r="F27" s="50"/>
      <c r="G27" s="50"/>
      <c r="H27" s="30"/>
      <c r="I27" s="32"/>
      <c r="K27" s="54" t="s">
        <v>51</v>
      </c>
      <c r="L27" s="54"/>
      <c r="M27" s="54"/>
      <c r="N27" s="54"/>
      <c r="O27" s="54"/>
    </row>
    <row r="28" spans="1:15" ht="34.5" customHeight="1" x14ac:dyDescent="0.25">
      <c r="K28" s="79" t="s">
        <v>52</v>
      </c>
      <c r="L28" s="79"/>
      <c r="M28" s="79"/>
      <c r="N28" s="79"/>
      <c r="O28" s="79"/>
    </row>
    <row r="29" spans="1:15" ht="33" customHeight="1" x14ac:dyDescent="0.25">
      <c r="K29" s="95" t="s">
        <v>53</v>
      </c>
      <c r="L29" s="95"/>
      <c r="M29" s="95"/>
      <c r="N29" s="95"/>
      <c r="O29" s="95"/>
    </row>
    <row r="30" spans="1:15" ht="44.25" customHeight="1" x14ac:dyDescent="0.25">
      <c r="K30" s="54" t="s">
        <v>54</v>
      </c>
      <c r="L30" s="54"/>
      <c r="M30" s="54"/>
      <c r="N30" s="54"/>
      <c r="O30" s="54"/>
    </row>
    <row r="31" spans="1:15" ht="34.5" customHeight="1" x14ac:dyDescent="0.25">
      <c r="K31" s="96" t="s">
        <v>55</v>
      </c>
      <c r="L31" s="96"/>
      <c r="M31" s="96"/>
      <c r="N31" s="96"/>
      <c r="O31" s="96"/>
    </row>
    <row r="32" spans="1:15" ht="36" customHeight="1" x14ac:dyDescent="0.25">
      <c r="K32" s="79" t="s">
        <v>62</v>
      </c>
      <c r="L32" s="79"/>
      <c r="M32" s="79"/>
      <c r="N32" s="79"/>
      <c r="O32" s="79"/>
    </row>
    <row r="33" spans="11:15" ht="42.75" customHeight="1" x14ac:dyDescent="0.25">
      <c r="K33" s="54" t="s">
        <v>70</v>
      </c>
      <c r="L33" s="54"/>
      <c r="M33" s="54"/>
      <c r="N33" s="54"/>
      <c r="O33" s="54"/>
    </row>
    <row r="34" spans="11:15" ht="39" customHeight="1" x14ac:dyDescent="0.25">
      <c r="K34" s="54" t="s">
        <v>71</v>
      </c>
      <c r="L34" s="54"/>
      <c r="M34" s="54"/>
      <c r="N34" s="54"/>
      <c r="O34" s="54"/>
    </row>
    <row r="35" spans="11:15" ht="29.25" customHeight="1" x14ac:dyDescent="0.25">
      <c r="K35" s="79" t="s">
        <v>63</v>
      </c>
      <c r="L35" s="79"/>
      <c r="M35" s="79"/>
      <c r="N35" s="79"/>
      <c r="O35" s="79"/>
    </row>
    <row r="36" spans="11:15" ht="19.5" customHeight="1" x14ac:dyDescent="0.25">
      <c r="K36" s="95" t="s">
        <v>56</v>
      </c>
      <c r="L36" s="95"/>
      <c r="M36" s="95"/>
      <c r="N36" s="95"/>
      <c r="O36" s="95"/>
    </row>
    <row r="37" spans="11:15" ht="21" customHeight="1" x14ac:dyDescent="0.25">
      <c r="K37" s="79" t="s">
        <v>58</v>
      </c>
      <c r="L37" s="79"/>
      <c r="M37" s="79"/>
      <c r="N37" s="79"/>
      <c r="O37" s="79"/>
    </row>
    <row r="38" spans="11:15" ht="25.5" customHeight="1" x14ac:dyDescent="0.25">
      <c r="K38" s="79" t="s">
        <v>57</v>
      </c>
      <c r="L38" s="79"/>
      <c r="M38" s="79"/>
      <c r="N38" s="79"/>
      <c r="O38" s="79"/>
    </row>
    <row r="39" spans="11:15" ht="33.75" customHeight="1" x14ac:dyDescent="0.25">
      <c r="K39" s="79" t="s">
        <v>64</v>
      </c>
      <c r="L39" s="79"/>
      <c r="M39" s="79"/>
      <c r="N39" s="79"/>
      <c r="O39" s="79"/>
    </row>
    <row r="40" spans="11:15" ht="29.25" customHeight="1" x14ac:dyDescent="0.25">
      <c r="K40" s="79" t="s">
        <v>65</v>
      </c>
      <c r="L40" s="79"/>
      <c r="M40" s="79"/>
      <c r="N40" s="79"/>
      <c r="O40" s="79"/>
    </row>
    <row r="41" spans="11:15" ht="40.5" customHeight="1" x14ac:dyDescent="0.25">
      <c r="K41" s="54" t="s">
        <v>66</v>
      </c>
      <c r="L41" s="54"/>
      <c r="M41" s="54"/>
      <c r="N41" s="54"/>
      <c r="O41" s="54"/>
    </row>
    <row r="42" spans="11:15" ht="42" customHeight="1" x14ac:dyDescent="0.25">
      <c r="K42" s="54" t="s">
        <v>67</v>
      </c>
      <c r="L42" s="54"/>
      <c r="M42" s="54"/>
      <c r="N42" s="54"/>
      <c r="O42" s="54"/>
    </row>
    <row r="43" spans="11:15" ht="42" customHeight="1" x14ac:dyDescent="0.25">
      <c r="K43" s="54" t="s">
        <v>68</v>
      </c>
      <c r="L43" s="54"/>
      <c r="M43" s="54"/>
      <c r="N43" s="54"/>
      <c r="O43" s="54"/>
    </row>
    <row r="44" spans="11:15" ht="45" customHeight="1" x14ac:dyDescent="0.25">
      <c r="K44" s="54" t="s">
        <v>69</v>
      </c>
      <c r="L44" s="54"/>
      <c r="M44" s="54"/>
      <c r="N44" s="54"/>
      <c r="O44" s="54"/>
    </row>
    <row r="45" spans="11:15" ht="34.5" customHeight="1" x14ac:dyDescent="0.25">
      <c r="K45" s="54" t="s">
        <v>60</v>
      </c>
      <c r="L45" s="54"/>
      <c r="M45" s="54"/>
      <c r="N45" s="54"/>
      <c r="O45" s="54"/>
    </row>
    <row r="46" spans="11:15" ht="36" customHeight="1" x14ac:dyDescent="0.25"/>
  </sheetData>
  <mergeCells count="72">
    <mergeCell ref="K45:O45"/>
    <mergeCell ref="K41:O41"/>
    <mergeCell ref="K42:O42"/>
    <mergeCell ref="K43:O43"/>
    <mergeCell ref="K44:O44"/>
    <mergeCell ref="K36:O36"/>
    <mergeCell ref="K39:O39"/>
    <mergeCell ref="K40:O40"/>
    <mergeCell ref="K38:O38"/>
    <mergeCell ref="K37:O37"/>
    <mergeCell ref="K34:O34"/>
    <mergeCell ref="K35:O35"/>
    <mergeCell ref="K29:O29"/>
    <mergeCell ref="K31:O31"/>
    <mergeCell ref="K33:O33"/>
    <mergeCell ref="K32:O32"/>
    <mergeCell ref="K30:O30"/>
    <mergeCell ref="K28:O28"/>
    <mergeCell ref="O8:O9"/>
    <mergeCell ref="B2:O2"/>
    <mergeCell ref="B3:O3"/>
    <mergeCell ref="B4:O4"/>
    <mergeCell ref="B7:C7"/>
    <mergeCell ref="E7:F7"/>
    <mergeCell ref="H7:I7"/>
    <mergeCell ref="K7:L7"/>
    <mergeCell ref="N7:O7"/>
    <mergeCell ref="B8:B9"/>
    <mergeCell ref="C8:C9"/>
    <mergeCell ref="E8:E9"/>
    <mergeCell ref="F8:F9"/>
    <mergeCell ref="N8:N9"/>
    <mergeCell ref="K16:L22"/>
    <mergeCell ref="E10:E12"/>
    <mergeCell ref="F10:F12"/>
    <mergeCell ref="N10:N12"/>
    <mergeCell ref="O10:O12"/>
    <mergeCell ref="C15:C16"/>
    <mergeCell ref="H15:I15"/>
    <mergeCell ref="H16:H17"/>
    <mergeCell ref="I16:I17"/>
    <mergeCell ref="B18:B19"/>
    <mergeCell ref="C18:C19"/>
    <mergeCell ref="R10:R12"/>
    <mergeCell ref="S10:S12"/>
    <mergeCell ref="B13:B14"/>
    <mergeCell ref="C13:C14"/>
    <mergeCell ref="E13:E14"/>
    <mergeCell ref="F13:F14"/>
    <mergeCell ref="E18:F19"/>
    <mergeCell ref="H19:H20"/>
    <mergeCell ref="I19:I20"/>
    <mergeCell ref="N13:N14"/>
    <mergeCell ref="O13:O14"/>
    <mergeCell ref="B15:B16"/>
    <mergeCell ref="B10:B12"/>
    <mergeCell ref="C10:C12"/>
    <mergeCell ref="D24:E24"/>
    <mergeCell ref="F24:G24"/>
    <mergeCell ref="D27:E27"/>
    <mergeCell ref="F27:G27"/>
    <mergeCell ref="K23:O23"/>
    <mergeCell ref="D25:E25"/>
    <mergeCell ref="F25:G25"/>
    <mergeCell ref="D26:E26"/>
    <mergeCell ref="F26:G26"/>
    <mergeCell ref="D23:E23"/>
    <mergeCell ref="F23:G23"/>
    <mergeCell ref="K24:O24"/>
    <mergeCell ref="K25:O25"/>
    <mergeCell ref="K26:O26"/>
    <mergeCell ref="K27:O27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35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baseColWidth="10" defaultRowHeight="15" x14ac:dyDescent="0.25"/>
  <cols>
    <col min="1" max="1" width="12.85546875" customWidth="1"/>
    <col min="2" max="2" width="16.28515625" customWidth="1"/>
  </cols>
  <sheetData>
    <row r="1" spans="1:2" ht="25.5" x14ac:dyDescent="0.25">
      <c r="A1" s="9" t="s">
        <v>8</v>
      </c>
      <c r="B1" s="10">
        <v>20575616.25</v>
      </c>
    </row>
    <row r="2" spans="1:2" ht="38.25" x14ac:dyDescent="0.25">
      <c r="A2" s="9" t="s">
        <v>19</v>
      </c>
      <c r="B2" s="10">
        <v>694873.59999999998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I28" sqref="I28"/>
    </sheetView>
  </sheetViews>
  <sheetFormatPr baseColWidth="10" defaultRowHeight="15" x14ac:dyDescent="0.25"/>
  <cols>
    <col min="1" max="1" width="34.42578125" bestFit="1" customWidth="1"/>
    <col min="2" max="2" width="14.140625" bestFit="1" customWidth="1"/>
  </cols>
  <sheetData>
    <row r="2" spans="1:2" x14ac:dyDescent="0.25">
      <c r="A2" s="57" t="s">
        <v>0</v>
      </c>
      <c r="B2" s="97">
        <v>497004000</v>
      </c>
    </row>
    <row r="3" spans="1:2" x14ac:dyDescent="0.25">
      <c r="A3" s="58"/>
      <c r="B3" s="90"/>
    </row>
    <row r="4" spans="1:2" x14ac:dyDescent="0.25">
      <c r="A4" s="57" t="s">
        <v>9</v>
      </c>
      <c r="B4" s="97">
        <v>21270489.850000001</v>
      </c>
    </row>
    <row r="5" spans="1:2" x14ac:dyDescent="0.25">
      <c r="A5" s="58"/>
      <c r="B5" s="98"/>
    </row>
    <row r="6" spans="1:2" x14ac:dyDescent="0.25">
      <c r="A6" s="57" t="s">
        <v>10</v>
      </c>
      <c r="B6" s="99">
        <v>4.2999999999999997E-2</v>
      </c>
    </row>
    <row r="7" spans="1:2" x14ac:dyDescent="0.25">
      <c r="A7" s="58"/>
      <c r="B7" s="100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Props1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B19548-EF62-4441-AC26-B10FF5F55CB8}">
  <ds:schemaRefs>
    <ds:schemaRef ds:uri="http://purl.org/dc/elements/1.1/"/>
    <ds:schemaRef ds:uri="http://schemas.microsoft.com/office/2006/metadata/properties"/>
    <ds:schemaRef ds:uri="efcf9931-6988-4c26-989d-90fd7d9d6177"/>
    <ds:schemaRef ds:uri="2de3127d-b50e-4c29-b846-9213acea4d8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Maria Alejandra Cifuentes</cp:lastModifiedBy>
  <cp:lastPrinted>2023-04-24T23:25:44Z</cp:lastPrinted>
  <dcterms:created xsi:type="dcterms:W3CDTF">2023-02-11T22:01:01Z</dcterms:created>
  <dcterms:modified xsi:type="dcterms:W3CDTF">2024-01-09T23:05:38Z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